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Business Development and Customer Care\Publication Sales\Quote Calculator\"/>
    </mc:Choice>
  </mc:AlternateContent>
  <bookViews>
    <workbookView xWindow="0" yWindow="0" windowWidth="28800" windowHeight="12045"/>
  </bookViews>
  <sheets>
    <sheet name="Quote Calculator" sheetId="1" r:id="rId1"/>
    <sheet name="Data" sheetId="2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87" i="1" l="1"/>
  <c r="D187" i="1"/>
  <c r="F187" i="1" s="1"/>
  <c r="G187" i="1" s="1"/>
  <c r="E186" i="1"/>
  <c r="D186" i="1"/>
  <c r="F186" i="1" s="1"/>
  <c r="G186" i="1" s="1"/>
  <c r="E185" i="1"/>
  <c r="D185" i="1"/>
  <c r="F185" i="1" s="1"/>
  <c r="G185" i="1" s="1"/>
  <c r="E183" i="1"/>
  <c r="D183" i="1"/>
  <c r="F183" i="1" s="1"/>
  <c r="G183" i="1" s="1"/>
  <c r="E182" i="1"/>
  <c r="D182" i="1"/>
  <c r="F182" i="1" s="1"/>
  <c r="G182" i="1" s="1"/>
  <c r="E181" i="1"/>
  <c r="D181" i="1"/>
  <c r="F181" i="1" s="1"/>
  <c r="G181" i="1" s="1"/>
  <c r="E179" i="1"/>
  <c r="D179" i="1"/>
  <c r="F179" i="1" s="1"/>
  <c r="G179" i="1" s="1"/>
  <c r="E178" i="1"/>
  <c r="D178" i="1"/>
  <c r="F178" i="1" s="1"/>
  <c r="G178" i="1" s="1"/>
  <c r="E177" i="1"/>
  <c r="D177" i="1"/>
  <c r="F177" i="1" s="1"/>
  <c r="G177" i="1" s="1"/>
  <c r="E175" i="1"/>
  <c r="D175" i="1"/>
  <c r="F175" i="1" s="1"/>
  <c r="G175" i="1" s="1"/>
  <c r="E174" i="1"/>
  <c r="D174" i="1"/>
  <c r="F174" i="1" s="1"/>
  <c r="G174" i="1" s="1"/>
  <c r="E173" i="1"/>
  <c r="D173" i="1"/>
  <c r="F173" i="1" s="1"/>
  <c r="G173" i="1" s="1"/>
  <c r="E171" i="1"/>
  <c r="D171" i="1"/>
  <c r="F171" i="1" s="1"/>
  <c r="G171" i="1" s="1"/>
  <c r="E170" i="1"/>
  <c r="D170" i="1"/>
  <c r="F170" i="1" s="1"/>
  <c r="G170" i="1" s="1"/>
  <c r="E169" i="1"/>
  <c r="D169" i="1"/>
  <c r="F169" i="1" s="1"/>
  <c r="G169" i="1" s="1"/>
  <c r="E167" i="1"/>
  <c r="D167" i="1"/>
  <c r="F167" i="1" s="1"/>
  <c r="G167" i="1" s="1"/>
  <c r="E166" i="1"/>
  <c r="D166" i="1"/>
  <c r="F166" i="1" s="1"/>
  <c r="G166" i="1" s="1"/>
  <c r="E165" i="1"/>
  <c r="D165" i="1"/>
  <c r="F165" i="1" s="1"/>
  <c r="G165" i="1" s="1"/>
  <c r="E163" i="1"/>
  <c r="D163" i="1"/>
  <c r="F163" i="1" s="1"/>
  <c r="G163" i="1" s="1"/>
  <c r="E162" i="1"/>
  <c r="D162" i="1"/>
  <c r="F162" i="1" s="1"/>
  <c r="G162" i="1" s="1"/>
  <c r="E161" i="1"/>
  <c r="D161" i="1"/>
  <c r="F161" i="1" s="1"/>
  <c r="G161" i="1" s="1"/>
  <c r="E159" i="1"/>
  <c r="D159" i="1"/>
  <c r="F159" i="1" s="1"/>
  <c r="G159" i="1" s="1"/>
  <c r="E158" i="1"/>
  <c r="D158" i="1"/>
  <c r="F158" i="1" s="1"/>
  <c r="G158" i="1" s="1"/>
  <c r="E157" i="1"/>
  <c r="D157" i="1"/>
  <c r="F157" i="1" s="1"/>
  <c r="G157" i="1" s="1"/>
  <c r="E155" i="1"/>
  <c r="D155" i="1"/>
  <c r="F155" i="1" s="1"/>
  <c r="G155" i="1" s="1"/>
  <c r="E154" i="1"/>
  <c r="D154" i="1"/>
  <c r="F154" i="1" s="1"/>
  <c r="G154" i="1" s="1"/>
  <c r="E153" i="1"/>
  <c r="D153" i="1"/>
  <c r="F153" i="1" s="1"/>
  <c r="G153" i="1" s="1"/>
  <c r="E151" i="1"/>
  <c r="D151" i="1"/>
  <c r="F151" i="1" s="1"/>
  <c r="G151" i="1" s="1"/>
  <c r="E150" i="1"/>
  <c r="D150" i="1"/>
  <c r="F150" i="1" s="1"/>
  <c r="G150" i="1" s="1"/>
  <c r="E149" i="1"/>
  <c r="D149" i="1"/>
  <c r="F149" i="1" s="1"/>
  <c r="G149" i="1" s="1"/>
  <c r="E147" i="1"/>
  <c r="D147" i="1"/>
  <c r="F147" i="1" s="1"/>
  <c r="G147" i="1" s="1"/>
  <c r="E146" i="1"/>
  <c r="D146" i="1"/>
  <c r="F146" i="1" s="1"/>
  <c r="G146" i="1" s="1"/>
  <c r="E145" i="1"/>
  <c r="D145" i="1"/>
  <c r="F145" i="1" s="1"/>
  <c r="G145" i="1" s="1"/>
  <c r="E143" i="1"/>
  <c r="D143" i="1"/>
  <c r="F143" i="1" s="1"/>
  <c r="G143" i="1" s="1"/>
  <c r="E142" i="1"/>
  <c r="D142" i="1"/>
  <c r="F142" i="1" s="1"/>
  <c r="G142" i="1" s="1"/>
  <c r="E141" i="1"/>
  <c r="D141" i="1"/>
  <c r="F141" i="1" s="1"/>
  <c r="G141" i="1" s="1"/>
  <c r="E139" i="1"/>
  <c r="D139" i="1"/>
  <c r="F139" i="1" s="1"/>
  <c r="G139" i="1" s="1"/>
  <c r="E138" i="1"/>
  <c r="D138" i="1"/>
  <c r="F138" i="1" s="1"/>
  <c r="G138" i="1" s="1"/>
  <c r="E137" i="1"/>
  <c r="D137" i="1"/>
  <c r="F137" i="1" s="1"/>
  <c r="G137" i="1" s="1"/>
  <c r="E135" i="1"/>
  <c r="D135" i="1"/>
  <c r="F135" i="1" s="1"/>
  <c r="G135" i="1" s="1"/>
  <c r="E134" i="1"/>
  <c r="D134" i="1"/>
  <c r="F134" i="1" s="1"/>
  <c r="G134" i="1" s="1"/>
  <c r="E133" i="1"/>
  <c r="D133" i="1"/>
  <c r="F133" i="1" s="1"/>
  <c r="G133" i="1" s="1"/>
  <c r="E131" i="1"/>
  <c r="D131" i="1"/>
  <c r="F131" i="1" s="1"/>
  <c r="G131" i="1" s="1"/>
  <c r="E130" i="1"/>
  <c r="D130" i="1"/>
  <c r="F130" i="1" s="1"/>
  <c r="G130" i="1" s="1"/>
  <c r="E129" i="1"/>
  <c r="D129" i="1"/>
  <c r="F129" i="1" s="1"/>
  <c r="G129" i="1" s="1"/>
  <c r="E127" i="1"/>
  <c r="D127" i="1"/>
  <c r="F127" i="1" s="1"/>
  <c r="G127" i="1" s="1"/>
  <c r="E126" i="1"/>
  <c r="D126" i="1"/>
  <c r="F126" i="1" s="1"/>
  <c r="G126" i="1" s="1"/>
  <c r="E125" i="1"/>
  <c r="D125" i="1"/>
  <c r="F125" i="1" s="1"/>
  <c r="G125" i="1" s="1"/>
  <c r="E123" i="1"/>
  <c r="D123" i="1"/>
  <c r="F123" i="1" s="1"/>
  <c r="G123" i="1" s="1"/>
  <c r="E122" i="1"/>
  <c r="D122" i="1"/>
  <c r="F122" i="1" s="1"/>
  <c r="G122" i="1" s="1"/>
  <c r="E121" i="1"/>
  <c r="D121" i="1"/>
  <c r="F121" i="1" s="1"/>
  <c r="G121" i="1" s="1"/>
  <c r="E119" i="1"/>
  <c r="D119" i="1"/>
  <c r="F119" i="1" s="1"/>
  <c r="G119" i="1" s="1"/>
  <c r="E118" i="1"/>
  <c r="D118" i="1"/>
  <c r="F118" i="1" s="1"/>
  <c r="G118" i="1" s="1"/>
  <c r="E117" i="1"/>
  <c r="D117" i="1"/>
  <c r="F117" i="1" s="1"/>
  <c r="G117" i="1" s="1"/>
  <c r="E115" i="1"/>
  <c r="D115" i="1"/>
  <c r="F115" i="1" s="1"/>
  <c r="G115" i="1" s="1"/>
  <c r="F114" i="1"/>
  <c r="G114" i="1" s="1"/>
  <c r="E114" i="1"/>
  <c r="D114" i="1"/>
  <c r="E113" i="1"/>
  <c r="F113" i="1" s="1"/>
  <c r="G113" i="1" s="1"/>
  <c r="D113" i="1"/>
  <c r="E111" i="1"/>
  <c r="D111" i="1"/>
  <c r="F111" i="1" s="1"/>
  <c r="G111" i="1" s="1"/>
  <c r="E110" i="1"/>
  <c r="D110" i="1"/>
  <c r="E109" i="1"/>
  <c r="D109" i="1"/>
  <c r="F109" i="1" s="1"/>
  <c r="G109" i="1" s="1"/>
  <c r="E107" i="1"/>
  <c r="D107" i="1"/>
  <c r="E106" i="1"/>
  <c r="D106" i="1"/>
  <c r="F106" i="1" s="1"/>
  <c r="G106" i="1" s="1"/>
  <c r="E105" i="1"/>
  <c r="D105" i="1"/>
  <c r="E103" i="1"/>
  <c r="D103" i="1"/>
  <c r="F103" i="1" s="1"/>
  <c r="G103" i="1" s="1"/>
  <c r="E102" i="1"/>
  <c r="D102" i="1"/>
  <c r="E101" i="1"/>
  <c r="D101" i="1"/>
  <c r="F101" i="1" s="1"/>
  <c r="G101" i="1" s="1"/>
  <c r="B188" i="1"/>
  <c r="D188" i="1"/>
  <c r="E188" i="1"/>
  <c r="F188" i="1"/>
  <c r="G188" i="1"/>
  <c r="C189" i="1"/>
  <c r="F102" i="1" l="1"/>
  <c r="G102" i="1" s="1"/>
  <c r="F105" i="1"/>
  <c r="G105" i="1" s="1"/>
  <c r="F107" i="1"/>
  <c r="G107" i="1" s="1"/>
  <c r="F110" i="1"/>
  <c r="G110" i="1" s="1"/>
  <c r="B66" i="1"/>
  <c r="D66" i="1"/>
  <c r="E66" i="1"/>
  <c r="F66" i="1" l="1"/>
  <c r="G66" i="1" s="1"/>
  <c r="D28" i="1"/>
  <c r="E28" i="1"/>
  <c r="D20" i="1"/>
  <c r="E20" i="1"/>
  <c r="F28" i="1" l="1"/>
  <c r="G28" i="1" s="1"/>
  <c r="F20" i="1"/>
  <c r="G20" i="1" s="1"/>
  <c r="D38" i="1"/>
  <c r="E38" i="1"/>
  <c r="E99" i="1"/>
  <c r="D99" i="1"/>
  <c r="E98" i="1"/>
  <c r="D98" i="1"/>
  <c r="E97" i="1"/>
  <c r="D97" i="1"/>
  <c r="E95" i="1"/>
  <c r="D95" i="1"/>
  <c r="E94" i="1"/>
  <c r="D94" i="1"/>
  <c r="E93" i="1"/>
  <c r="D93" i="1"/>
  <c r="F94" i="1" l="1"/>
  <c r="G94" i="1" s="1"/>
  <c r="F97" i="1"/>
  <c r="G97" i="1" s="1"/>
  <c r="F99" i="1"/>
  <c r="G99" i="1" s="1"/>
  <c r="F93" i="1"/>
  <c r="G93" i="1" s="1"/>
  <c r="F95" i="1"/>
  <c r="G95" i="1" s="1"/>
  <c r="F98" i="1"/>
  <c r="G98" i="1" s="1"/>
  <c r="F38" i="1"/>
  <c r="G38" i="1" s="1"/>
  <c r="D90" i="1"/>
  <c r="D89" i="1"/>
  <c r="E91" i="1"/>
  <c r="D91" i="1"/>
  <c r="E90" i="1"/>
  <c r="E89" i="1"/>
  <c r="B14" i="1"/>
  <c r="D14" i="1"/>
  <c r="E14" i="1"/>
  <c r="B15" i="1"/>
  <c r="F89" i="1" l="1"/>
  <c r="G89" i="1" s="1"/>
  <c r="F90" i="1"/>
  <c r="G90" i="1" s="1"/>
  <c r="F91" i="1"/>
  <c r="G91" i="1" s="1"/>
  <c r="F14" i="1"/>
  <c r="G14" i="1" s="1"/>
  <c r="D41" i="1"/>
  <c r="E41" i="1"/>
  <c r="B41" i="1"/>
  <c r="D75" i="1"/>
  <c r="B43" i="1"/>
  <c r="D42" i="1"/>
  <c r="D44" i="1"/>
  <c r="F41" i="1" l="1"/>
  <c r="G41" i="1" s="1"/>
  <c r="F80" i="1"/>
  <c r="G80" i="1" s="1"/>
  <c r="E69" i="1"/>
  <c r="E70" i="1"/>
  <c r="E71" i="1"/>
  <c r="E73" i="1"/>
  <c r="E74" i="1"/>
  <c r="E75" i="1"/>
  <c r="E77" i="1"/>
  <c r="E78" i="1"/>
  <c r="E79" i="1"/>
  <c r="E81" i="1"/>
  <c r="E82" i="1"/>
  <c r="E83" i="1"/>
  <c r="E85" i="1"/>
  <c r="E86" i="1"/>
  <c r="E87" i="1"/>
  <c r="D69" i="1"/>
  <c r="D70" i="1"/>
  <c r="D71" i="1"/>
  <c r="D73" i="1"/>
  <c r="D74" i="1"/>
  <c r="D77" i="1"/>
  <c r="D78" i="1"/>
  <c r="D79" i="1"/>
  <c r="D81" i="1"/>
  <c r="D82" i="1"/>
  <c r="D83" i="1"/>
  <c r="D85" i="1"/>
  <c r="D86" i="1"/>
  <c r="D87" i="1"/>
  <c r="F86" i="1" l="1"/>
  <c r="G86" i="1" s="1"/>
  <c r="F81" i="1"/>
  <c r="G81" i="1" s="1"/>
  <c r="F75" i="1"/>
  <c r="G75" i="1" s="1"/>
  <c r="F85" i="1"/>
  <c r="G85" i="1" s="1"/>
  <c r="F79" i="1"/>
  <c r="G79" i="1" s="1"/>
  <c r="F74" i="1"/>
  <c r="G74" i="1" s="1"/>
  <c r="F83" i="1"/>
  <c r="G83" i="1" s="1"/>
  <c r="F78" i="1"/>
  <c r="G78" i="1" s="1"/>
  <c r="F73" i="1"/>
  <c r="G73" i="1" s="1"/>
  <c r="F69" i="1"/>
  <c r="G69" i="1" s="1"/>
  <c r="F71" i="1"/>
  <c r="G71" i="1" s="1"/>
  <c r="F70" i="1"/>
  <c r="G70" i="1" s="1"/>
  <c r="F87" i="1"/>
  <c r="G87" i="1" s="1"/>
  <c r="F82" i="1"/>
  <c r="G82" i="1" s="1"/>
  <c r="F77" i="1"/>
  <c r="G77" i="1" s="1"/>
  <c r="E64" i="1"/>
  <c r="E53" i="1"/>
  <c r="E54" i="1"/>
  <c r="E55" i="1"/>
  <c r="E56" i="1"/>
  <c r="E57" i="1"/>
  <c r="E58" i="1"/>
  <c r="E59" i="1"/>
  <c r="E60" i="1"/>
  <c r="E61" i="1"/>
  <c r="E62" i="1"/>
  <c r="E52" i="1"/>
  <c r="E12" i="1"/>
  <c r="E13" i="1"/>
  <c r="E15" i="1"/>
  <c r="E16" i="1"/>
  <c r="E17" i="1"/>
  <c r="E18" i="1"/>
  <c r="E19" i="1"/>
  <c r="E21" i="1"/>
  <c r="E22" i="1"/>
  <c r="E23" i="1"/>
  <c r="E24" i="1"/>
  <c r="E25" i="1"/>
  <c r="E26" i="1"/>
  <c r="E27" i="1"/>
  <c r="E29" i="1"/>
  <c r="E30" i="1"/>
  <c r="E31" i="1"/>
  <c r="E32" i="1"/>
  <c r="E33" i="1"/>
  <c r="E34" i="1"/>
  <c r="E65" i="1"/>
  <c r="E35" i="1"/>
  <c r="E36" i="1"/>
  <c r="E37" i="1"/>
  <c r="E39" i="1"/>
  <c r="E40" i="1"/>
  <c r="E42" i="1"/>
  <c r="E43" i="1"/>
  <c r="E44" i="1"/>
  <c r="F44" i="1" s="1"/>
  <c r="G44" i="1" s="1"/>
  <c r="E45" i="1"/>
  <c r="E46" i="1"/>
  <c r="E47" i="1"/>
  <c r="E48" i="1"/>
  <c r="E49" i="1"/>
  <c r="E50" i="1"/>
  <c r="E11" i="1"/>
  <c r="D64" i="1"/>
  <c r="D62" i="1"/>
  <c r="D61" i="1"/>
  <c r="D60" i="1"/>
  <c r="D59" i="1"/>
  <c r="D58" i="1"/>
  <c r="D57" i="1"/>
  <c r="D56" i="1"/>
  <c r="D55" i="1"/>
  <c r="D54" i="1"/>
  <c r="D53" i="1"/>
  <c r="D52" i="1"/>
  <c r="D50" i="1"/>
  <c r="D49" i="1"/>
  <c r="D48" i="1"/>
  <c r="D47" i="1"/>
  <c r="D46" i="1"/>
  <c r="D45" i="1"/>
  <c r="D43" i="1"/>
  <c r="D40" i="1"/>
  <c r="D39" i="1"/>
  <c r="D37" i="1"/>
  <c r="D36" i="1"/>
  <c r="D35" i="1"/>
  <c r="D65" i="1"/>
  <c r="D34" i="1"/>
  <c r="D33" i="1"/>
  <c r="D32" i="1"/>
  <c r="D31" i="1"/>
  <c r="D30" i="1"/>
  <c r="D29" i="1"/>
  <c r="D27" i="1"/>
  <c r="D26" i="1"/>
  <c r="D25" i="1"/>
  <c r="D24" i="1"/>
  <c r="D23" i="1"/>
  <c r="D22" i="1"/>
  <c r="D21" i="1"/>
  <c r="D19" i="1"/>
  <c r="D18" i="1"/>
  <c r="D17" i="1"/>
  <c r="D16" i="1"/>
  <c r="D15" i="1"/>
  <c r="D13" i="1"/>
  <c r="D12" i="1"/>
  <c r="D11" i="1"/>
  <c r="B19" i="1"/>
  <c r="B12" i="1"/>
  <c r="B64" i="1"/>
  <c r="B62" i="1"/>
  <c r="B61" i="1"/>
  <c r="B60" i="1"/>
  <c r="B59" i="1"/>
  <c r="B58" i="1"/>
  <c r="B57" i="1"/>
  <c r="B56" i="1"/>
  <c r="B55" i="1"/>
  <c r="B54" i="1"/>
  <c r="B53" i="1"/>
  <c r="B52" i="1"/>
  <c r="B50" i="1"/>
  <c r="B49" i="1"/>
  <c r="B48" i="1"/>
  <c r="B47" i="1"/>
  <c r="B46" i="1"/>
  <c r="B45" i="1"/>
  <c r="B44" i="1"/>
  <c r="B42" i="1"/>
  <c r="B40" i="1"/>
  <c r="B39" i="1"/>
  <c r="B37" i="1"/>
  <c r="B36" i="1"/>
  <c r="B35" i="1"/>
  <c r="B65" i="1"/>
  <c r="B34" i="1"/>
  <c r="B33" i="1"/>
  <c r="B32" i="1"/>
  <c r="B31" i="1"/>
  <c r="B30" i="1"/>
  <c r="B29" i="1"/>
  <c r="B27" i="1"/>
  <c r="B26" i="1"/>
  <c r="B25" i="1"/>
  <c r="B24" i="1"/>
  <c r="B23" i="1"/>
  <c r="B22" i="1"/>
  <c r="B21" i="1"/>
  <c r="B18" i="1"/>
  <c r="B17" i="1"/>
  <c r="B16" i="1"/>
  <c r="B13" i="1"/>
  <c r="B11" i="1"/>
  <c r="F48" i="1" l="1"/>
  <c r="G48" i="1" s="1"/>
  <c r="F39" i="1"/>
  <c r="G39" i="1" s="1"/>
  <c r="F55" i="1"/>
  <c r="G55" i="1" s="1"/>
  <c r="F59" i="1"/>
  <c r="G59" i="1" s="1"/>
  <c r="F15" i="1"/>
  <c r="G15" i="1" s="1"/>
  <c r="F19" i="1"/>
  <c r="G19" i="1" s="1"/>
  <c r="F24" i="1"/>
  <c r="G24" i="1" s="1"/>
  <c r="F29" i="1"/>
  <c r="G29" i="1" s="1"/>
  <c r="F33" i="1"/>
  <c r="G33" i="1" s="1"/>
  <c r="F56" i="1"/>
  <c r="G56" i="1" s="1"/>
  <c r="F45" i="1"/>
  <c r="G45" i="1" s="1"/>
  <c r="F40" i="1"/>
  <c r="G40" i="1" s="1"/>
  <c r="F36" i="1"/>
  <c r="G36" i="1" s="1"/>
  <c r="F34" i="1"/>
  <c r="G34" i="1" s="1"/>
  <c r="F30" i="1"/>
  <c r="G30" i="1" s="1"/>
  <c r="F25" i="1"/>
  <c r="G25" i="1" s="1"/>
  <c r="F21" i="1"/>
  <c r="G21" i="1" s="1"/>
  <c r="F16" i="1"/>
  <c r="G16" i="1" s="1"/>
  <c r="F64" i="1"/>
  <c r="G64" i="1" s="1"/>
  <c r="F50" i="1"/>
  <c r="G50" i="1" s="1"/>
  <c r="F46" i="1"/>
  <c r="G46" i="1" s="1"/>
  <c r="F42" i="1"/>
  <c r="G42" i="1" s="1"/>
  <c r="F65" i="1"/>
  <c r="G65" i="1" s="1"/>
  <c r="F31" i="1"/>
  <c r="G31" i="1" s="1"/>
  <c r="F26" i="1"/>
  <c r="G26" i="1" s="1"/>
  <c r="F22" i="1"/>
  <c r="G22" i="1" s="1"/>
  <c r="F17" i="1"/>
  <c r="G17" i="1" s="1"/>
  <c r="F13" i="1"/>
  <c r="G13" i="1" s="1"/>
  <c r="F52" i="1"/>
  <c r="G52" i="1" s="1"/>
  <c r="F60" i="1"/>
  <c r="G60" i="1" s="1"/>
  <c r="F47" i="1"/>
  <c r="G47" i="1" s="1"/>
  <c r="F43" i="1"/>
  <c r="G43" i="1" s="1"/>
  <c r="F37" i="1"/>
  <c r="G37" i="1" s="1"/>
  <c r="F35" i="1"/>
  <c r="G35" i="1" s="1"/>
  <c r="F32" i="1"/>
  <c r="G32" i="1" s="1"/>
  <c r="F27" i="1"/>
  <c r="G27" i="1" s="1"/>
  <c r="F23" i="1"/>
  <c r="G23" i="1" s="1"/>
  <c r="F18" i="1"/>
  <c r="G18" i="1" s="1"/>
  <c r="F62" i="1"/>
  <c r="G62" i="1" s="1"/>
  <c r="F58" i="1"/>
  <c r="G58" i="1" s="1"/>
  <c r="F54" i="1"/>
  <c r="G54" i="1" s="1"/>
  <c r="F12" i="1"/>
  <c r="G12" i="1" s="1"/>
  <c r="F49" i="1"/>
  <c r="G49" i="1" s="1"/>
  <c r="F53" i="1"/>
  <c r="G53" i="1" s="1"/>
  <c r="F57" i="1"/>
  <c r="G57" i="1" s="1"/>
  <c r="F61" i="1"/>
  <c r="G61" i="1" s="1"/>
  <c r="F11" i="1"/>
  <c r="G11" i="1" s="1"/>
  <c r="G189" i="1" l="1"/>
</calcChain>
</file>

<file path=xl/sharedStrings.xml><?xml version="1.0" encoding="utf-8"?>
<sst xmlns="http://schemas.openxmlformats.org/spreadsheetml/2006/main" count="677" uniqueCount="225">
  <si>
    <t>Public Item #</t>
  </si>
  <si>
    <t>Quote Title</t>
  </si>
  <si>
    <t>Price</t>
  </si>
  <si>
    <t>Type</t>
  </si>
  <si>
    <t>80 Morning Meeting Ideas Grades 3-6</t>
  </si>
  <si>
    <t>Books</t>
  </si>
  <si>
    <t>80 Morning Meeting Ideas Grades K-2</t>
  </si>
  <si>
    <t>99 Activities and Greetings</t>
  </si>
  <si>
    <t>Closing Circles</t>
  </si>
  <si>
    <t>Doing Language Arts in Morning Mtg</t>
  </si>
  <si>
    <t>Doing Math in Morning Mtg</t>
  </si>
  <si>
    <t>Doing Science in Morning Mtg</t>
  </si>
  <si>
    <t>Energize Your Meetings!</t>
  </si>
  <si>
    <t>Energizers! K-6</t>
  </si>
  <si>
    <t>First Six Weeks of School</t>
  </si>
  <si>
    <t>How to Bullyproof Your Classroom</t>
  </si>
  <si>
    <t>Interactive Modeling</t>
  </si>
  <si>
    <t>Joyful Classroom</t>
  </si>
  <si>
    <t>Language of Learning</t>
  </si>
  <si>
    <t>Middle School Motivators!</t>
  </si>
  <si>
    <t>Morning Meeting Book</t>
  </si>
  <si>
    <t>Power of Our Words</t>
  </si>
  <si>
    <t>Power of Our Words for Middle School</t>
  </si>
  <si>
    <t>Refocus and Recharge!</t>
  </si>
  <si>
    <t>Responsive Classroom Assessment Tool</t>
  </si>
  <si>
    <t>Responsive Classroom for Music, Art, PE</t>
  </si>
  <si>
    <t>Responsive School Discipline</t>
  </si>
  <si>
    <t>Rules in School</t>
  </si>
  <si>
    <t>Sammy and His Behavior Problems</t>
  </si>
  <si>
    <t>Sample Morning Meetings (DVD)</t>
  </si>
  <si>
    <t>Miscellaneous</t>
  </si>
  <si>
    <t>Solving Thorny Behavior Problems</t>
  </si>
  <si>
    <t>421-SET</t>
  </si>
  <si>
    <t>Teacher Language for Engaged Learning Kit</t>
  </si>
  <si>
    <t>Teaching Children to Care</t>
  </si>
  <si>
    <t>Teasing Tattling Defiance &amp; More</t>
  </si>
  <si>
    <t>What Every 1st Grade Teacher Needs to Know</t>
  </si>
  <si>
    <t>What Every 2nd Grade Teacher Needs to Know</t>
  </si>
  <si>
    <t>What Every 3rd Grade Teacher Needs to Know</t>
  </si>
  <si>
    <t>What Every 4th Grade Teacher Needs to Know</t>
  </si>
  <si>
    <t>What Every 5th Grade Teacher Needs to Know</t>
  </si>
  <si>
    <t>What Every Kindergarten Teacher Needs to Know</t>
  </si>
  <si>
    <t>150-SET</t>
  </si>
  <si>
    <t>What Every Teacher Needs to Know K-5 Series</t>
  </si>
  <si>
    <t>Yardsticks: Child and Adolescent Development Ages 4-14</t>
  </si>
  <si>
    <t>Zenergy Chime</t>
  </si>
  <si>
    <t>Responsive Advisory Meeting Book</t>
  </si>
  <si>
    <t>YGK</t>
  </si>
  <si>
    <t>Yardsticks Guides - Kindergarten</t>
  </si>
  <si>
    <t>Yardsticks Guides</t>
  </si>
  <si>
    <t>YG1</t>
  </si>
  <si>
    <t xml:space="preserve">Yardsticks Guides - Gr. 1 </t>
  </si>
  <si>
    <t>YG2</t>
  </si>
  <si>
    <t>Yardsticks Guides - Gr. 2</t>
  </si>
  <si>
    <t>YG3</t>
  </si>
  <si>
    <t>Yardsticks Guides - Gr. 3</t>
  </si>
  <si>
    <t>YG4</t>
  </si>
  <si>
    <t>Yardsticks Guides - Gr. 4</t>
  </si>
  <si>
    <t>YG5</t>
  </si>
  <si>
    <t>Yardsticks Guides - Gr. 5</t>
  </si>
  <si>
    <t>YG6</t>
  </si>
  <si>
    <t>Yardsticks Guides - Gr. 6</t>
  </si>
  <si>
    <t>YG7</t>
  </si>
  <si>
    <t>Yardsticks Guides - Gr. 7</t>
  </si>
  <si>
    <t>YG8</t>
  </si>
  <si>
    <t>Yardsticks Guides - Gr. 8</t>
  </si>
  <si>
    <t>YK6</t>
  </si>
  <si>
    <t>Yardsticks Guides - Elementary (Gr. K-6) Sample Pack</t>
  </si>
  <si>
    <t>Y58</t>
  </si>
  <si>
    <t>Yardsticks Guides -Middle School (Gr. 5-8) Sample Pack</t>
  </si>
  <si>
    <t>Center for Responsive Schools, Inc.</t>
  </si>
  <si>
    <t xml:space="preserve">85 Avenue A, PO Box 718 </t>
  </si>
  <si>
    <t>Turners Falls, MA 01376-0718</t>
  </si>
  <si>
    <t>800-360-6332  -  responsiveclassroom.org</t>
  </si>
  <si>
    <t>Price Quote Calculator For U.S. Orders</t>
  </si>
  <si>
    <t>Item #</t>
  </si>
  <si>
    <t>Title</t>
  </si>
  <si>
    <t>Qty</t>
  </si>
  <si>
    <t>List Price, per unit</t>
  </si>
  <si>
    <t>Qty Discount</t>
  </si>
  <si>
    <t>Extended Unit Price</t>
  </si>
  <si>
    <t>Extended Total</t>
  </si>
  <si>
    <t>BOOKS</t>
  </si>
  <si>
    <t>Order Total</t>
  </si>
  <si>
    <t>Shipping &amp; Handling</t>
  </si>
  <si>
    <t>United States (&amp; Territories):</t>
  </si>
  <si>
    <t>FREE</t>
  </si>
  <si>
    <t>Call or email for quote</t>
  </si>
  <si>
    <t>Doing Social Studies in Morning Mtg</t>
  </si>
  <si>
    <t>Outside United States:</t>
  </si>
  <si>
    <t>The Power of Envisioning Language</t>
  </si>
  <si>
    <t>Developing Effective Listeners</t>
  </si>
  <si>
    <t>Replacing Direct Teaching with Active Teaching</t>
  </si>
  <si>
    <t>The Teacher’s Role in Responsive Advisory Meeting</t>
  </si>
  <si>
    <t>004-QCG</t>
  </si>
  <si>
    <t>005-QCG</t>
  </si>
  <si>
    <t>006-QCG</t>
  </si>
  <si>
    <t>007-QCG</t>
  </si>
  <si>
    <t>008-QCG</t>
  </si>
  <si>
    <t>009-QCG</t>
  </si>
  <si>
    <t>010-QCG</t>
  </si>
  <si>
    <t>011-QCG</t>
  </si>
  <si>
    <t>012-QCG</t>
  </si>
  <si>
    <t>013-QCG</t>
  </si>
  <si>
    <t>014-QCG</t>
  </si>
  <si>
    <t>015-QCG</t>
  </si>
  <si>
    <t>Quick Coaching Guide: The Power of Envisioning Language</t>
  </si>
  <si>
    <t>Quick Coaching Guide: Developing Effective Listeners</t>
  </si>
  <si>
    <t>Quick Coaching Guide: Replacing Direct Teaching with Active Teaching</t>
  </si>
  <si>
    <t>Quick Coaching Guide: The Teacher’s Role in Responsive Advisory Meeting</t>
  </si>
  <si>
    <t>Study Guides</t>
  </si>
  <si>
    <t>Quick Coaching Guides</t>
  </si>
  <si>
    <t xml:space="preserve">                                         —School Set: 30 pack + Leader Guide</t>
  </si>
  <si>
    <t xml:space="preserve">                                         —School Set: 10 pack + Leader Guide</t>
  </si>
  <si>
    <t xml:space="preserve">                                         —Single Guide</t>
  </si>
  <si>
    <t>Classroom Organization</t>
  </si>
  <si>
    <t>002-QCG</t>
  </si>
  <si>
    <t>003-QCG</t>
  </si>
  <si>
    <t>001-QCG</t>
  </si>
  <si>
    <t>Quick Coaching Guide: Classroom Organization</t>
  </si>
  <si>
    <t>Teaching Self-Discipline</t>
  </si>
  <si>
    <t>Building an Academic Community</t>
  </si>
  <si>
    <t>Quick Coaching Guide: Using Visual Cues to Support Learning</t>
  </si>
  <si>
    <t>016-QCG</t>
  </si>
  <si>
    <t>017-QCG</t>
  </si>
  <si>
    <t>018-QCG</t>
  </si>
  <si>
    <t>Using Visual Cues to Support Learning</t>
  </si>
  <si>
    <t>019-QCG</t>
  </si>
  <si>
    <t>Quick Coaching Guide: Dealing with Defiant Behavior</t>
  </si>
  <si>
    <t>Quick Coaching Guide: Calming Down in Quiet Time</t>
  </si>
  <si>
    <t>020-QCG</t>
  </si>
  <si>
    <t>021-QCG</t>
  </si>
  <si>
    <t>022-QCG</t>
  </si>
  <si>
    <t>023-QCG</t>
  </si>
  <si>
    <t>024-QCG</t>
  </si>
  <si>
    <t>Dealing with Defiant Behavior</t>
  </si>
  <si>
    <t>Calming Down in Quiet Time</t>
  </si>
  <si>
    <t>Seeing the Good in Students</t>
  </si>
  <si>
    <t>Elementary Essential Bundle</t>
  </si>
  <si>
    <t>Middle School Essential Bundle</t>
  </si>
  <si>
    <t>031-QCG</t>
  </si>
  <si>
    <t>051-QCG</t>
  </si>
  <si>
    <t>052-QCG</t>
  </si>
  <si>
    <t>033-QCG</t>
  </si>
  <si>
    <t>053-QCG</t>
  </si>
  <si>
    <t>054-QCG</t>
  </si>
  <si>
    <t>035-QCG</t>
  </si>
  <si>
    <t>055-QCG</t>
  </si>
  <si>
    <t>056-QCG</t>
  </si>
  <si>
    <t>037 -QCG</t>
  </si>
  <si>
    <t>057-QCG</t>
  </si>
  <si>
    <t>058-QCG</t>
  </si>
  <si>
    <t>039-QCG</t>
  </si>
  <si>
    <t>059-QCG</t>
  </si>
  <si>
    <t>060-QCG</t>
  </si>
  <si>
    <t>041-QCG</t>
  </si>
  <si>
    <t>061-QCG</t>
  </si>
  <si>
    <t>062-QCG</t>
  </si>
  <si>
    <t>043-QCG</t>
  </si>
  <si>
    <t>063-QCG</t>
  </si>
  <si>
    <t>064-QCG</t>
  </si>
  <si>
    <t>045-QCG</t>
  </si>
  <si>
    <t>065-QCG</t>
  </si>
  <si>
    <t>066-QCG</t>
  </si>
  <si>
    <t>047-QCG</t>
  </si>
  <si>
    <t>067-QCG</t>
  </si>
  <si>
    <t>068-QCG</t>
  </si>
  <si>
    <t>049-QCG</t>
  </si>
  <si>
    <t>069-QCG</t>
  </si>
  <si>
    <t>070-QCG</t>
  </si>
  <si>
    <t>Getting to Know and Connect with Students</t>
  </si>
  <si>
    <t xml:space="preserve">Using Routines and Procedures to Create a Safe and Predictable Environment </t>
  </si>
  <si>
    <t xml:space="preserve">Safe and Autonomous Classrooms </t>
  </si>
  <si>
    <t>Leading With Confidence</t>
  </si>
  <si>
    <t>Respectful Interactions</t>
  </si>
  <si>
    <t>A Proactive Approach to Discipline</t>
  </si>
  <si>
    <t>Discipline That Preserves Dignity</t>
  </si>
  <si>
    <t>Creating Equity Through Everyday Moments</t>
  </si>
  <si>
    <t>Creating a Welcoming Classroom Environment</t>
  </si>
  <si>
    <t>Seeing That Students Belong and Are Significant</t>
  </si>
  <si>
    <t xml:space="preserve">Lively Learning </t>
  </si>
  <si>
    <t>Lesson Design</t>
  </si>
  <si>
    <t>Teaching With a Purpose: Making Connections Between Teaching and Learning</t>
  </si>
  <si>
    <t>Inspiring Curiosity and Wonder Through Questioning</t>
  </si>
  <si>
    <t>High Expectations for All Students</t>
  </si>
  <si>
    <t>The Power of Observation</t>
  </si>
  <si>
    <t>Joyful Gatherings</t>
  </si>
  <si>
    <t>Play Is Learning</t>
  </si>
  <si>
    <t>Out of Sight But Not Out of Self-Control</t>
  </si>
  <si>
    <t>Comings and Goings: Respectful School Arrivals and Dismissals</t>
  </si>
  <si>
    <t>What is Dining With Self-Discipline?</t>
  </si>
  <si>
    <t>First Impressions Are Lasting Impressions</t>
  </si>
  <si>
    <t>071-QCG</t>
  </si>
  <si>
    <t>072-QCG</t>
  </si>
  <si>
    <t>073-QCG</t>
  </si>
  <si>
    <t>075-QCG</t>
  </si>
  <si>
    <t>077-QCG</t>
  </si>
  <si>
    <t>076-QCG</t>
  </si>
  <si>
    <t>079-QCG</t>
  </si>
  <si>
    <t>080-QCG</t>
  </si>
  <si>
    <t>081-QCG</t>
  </si>
  <si>
    <t>083-QCG</t>
  </si>
  <si>
    <t>084-QCG</t>
  </si>
  <si>
    <t>085-QCG</t>
  </si>
  <si>
    <t>087-QCG</t>
  </si>
  <si>
    <t>088-QCG</t>
  </si>
  <si>
    <t>089-QCG</t>
  </si>
  <si>
    <t>091-QCG</t>
  </si>
  <si>
    <t>092-QCG</t>
  </si>
  <si>
    <t>093-QCG</t>
  </si>
  <si>
    <t>095-QCG</t>
  </si>
  <si>
    <t>096-QCG</t>
  </si>
  <si>
    <t>097-QCG</t>
  </si>
  <si>
    <t>099-QCG</t>
  </si>
  <si>
    <t>100-QCG</t>
  </si>
  <si>
    <t>101-QCG</t>
  </si>
  <si>
    <t>103-QCG</t>
  </si>
  <si>
    <t>104-QCG</t>
  </si>
  <si>
    <t>105-QCG</t>
  </si>
  <si>
    <t>107-QCG</t>
  </si>
  <si>
    <t>108-QCG</t>
  </si>
  <si>
    <t>109-QCG</t>
  </si>
  <si>
    <t>111-QCG</t>
  </si>
  <si>
    <t>112-QCG</t>
  </si>
  <si>
    <t>113-QCG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</si>
</sst>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1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b/>
      <sz val="11"/>
      <color theme="1" tint="0.249977111117893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1"/>
      <name val="Calibri"/>
    </font>
  </fonts>
  <fills count="6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 style="medium">
        <color auto="1"/>
      </top>
      <bottom/>
      <diagonal/>
    </border>
    <border>
      <left/>
      <right/>
      <top style="mediumDashed">
        <color auto="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2" fillId="0" borderId="0"/>
  </cellStyleXfs>
  <cellXfs count="67">
    <xf numFmtId="0" fontId="0" fillId="0" borderId="0" xfId="0"/>
    <xf numFmtId="0" fontId="2" fillId="2" borderId="1" xfId="0" applyFont="1" applyFill="1" applyBorder="1"/>
    <xf numFmtId="0" fontId="2" fillId="2" borderId="2" xfId="0" applyFont="1" applyFill="1" applyBorder="1"/>
    <xf numFmtId="0" fontId="0" fillId="3" borderId="3" xfId="0" applyFont="1" applyFill="1" applyBorder="1"/>
    <xf numFmtId="0" fontId="0" fillId="3" borderId="4" xfId="0" applyFont="1" applyFill="1" applyBorder="1"/>
    <xf numFmtId="0" fontId="0" fillId="4" borderId="3" xfId="0" applyFont="1" applyFill="1" applyBorder="1"/>
    <xf numFmtId="0" fontId="0" fillId="4" borderId="4" xfId="0" applyFont="1" applyFill="1" applyBorder="1"/>
    <xf numFmtId="14" fontId="4" fillId="0" borderId="0" xfId="0" applyNumberFormat="1" applyFont="1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/>
    <xf numFmtId="0" fontId="0" fillId="0" borderId="0" xfId="0" applyFont="1"/>
    <xf numFmtId="0" fontId="6" fillId="0" borderId="0" xfId="0" applyFont="1"/>
    <xf numFmtId="0" fontId="8" fillId="0" borderId="5" xfId="0" applyFont="1" applyBorder="1" applyProtection="1"/>
    <xf numFmtId="0" fontId="9" fillId="0" borderId="6" xfId="0" applyFont="1" applyBorder="1" applyAlignment="1">
      <alignment horizontal="right"/>
    </xf>
    <xf numFmtId="0" fontId="0" fillId="0" borderId="0" xfId="0" applyBorder="1"/>
    <xf numFmtId="0" fontId="9" fillId="0" borderId="5" xfId="0" applyFont="1" applyBorder="1" applyAlignment="1" applyProtection="1">
      <alignment horizontal="right" vertical="center"/>
    </xf>
    <xf numFmtId="164" fontId="3" fillId="0" borderId="5" xfId="0" applyNumberFormat="1" applyFont="1" applyBorder="1" applyAlignment="1" applyProtection="1">
      <alignment horizontal="center" vertical="center"/>
    </xf>
    <xf numFmtId="9" fontId="3" fillId="0" borderId="5" xfId="3" applyFont="1" applyBorder="1" applyAlignment="1" applyProtection="1">
      <alignment horizontal="center" vertical="center"/>
    </xf>
    <xf numFmtId="44" fontId="3" fillId="0" borderId="5" xfId="2" applyFont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0" fontId="11" fillId="3" borderId="3" xfId="0" applyFont="1" applyFill="1" applyBorder="1"/>
    <xf numFmtId="0" fontId="11" fillId="3" borderId="4" xfId="0" applyFont="1" applyFill="1" applyBorder="1"/>
    <xf numFmtId="0" fontId="11" fillId="3" borderId="8" xfId="0" applyFont="1" applyFill="1" applyBorder="1"/>
    <xf numFmtId="0" fontId="11" fillId="3" borderId="7" xfId="0" applyFont="1" applyFill="1" applyBorder="1"/>
    <xf numFmtId="0" fontId="11" fillId="3" borderId="3" xfId="0" applyFont="1" applyFill="1" applyBorder="1" applyAlignment="1" applyProtection="1">
      <alignment horizontal="right"/>
    </xf>
    <xf numFmtId="0" fontId="10" fillId="0" borderId="6" xfId="0" applyFont="1" applyBorder="1" applyAlignment="1">
      <alignment horizontal="right"/>
    </xf>
    <xf numFmtId="0" fontId="3" fillId="0" borderId="6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11" fillId="3" borderId="3" xfId="0" applyFont="1" applyFill="1" applyBorder="1" applyAlignment="1">
      <alignment horizontal="left"/>
    </xf>
    <xf numFmtId="0" fontId="11" fillId="3" borderId="3" xfId="0" applyFont="1" applyFill="1" applyBorder="1" applyAlignment="1"/>
    <xf numFmtId="0" fontId="11" fillId="3" borderId="4" xfId="0" applyFont="1" applyFill="1" applyBorder="1" applyAlignment="1"/>
    <xf numFmtId="0" fontId="11" fillId="3" borderId="4" xfId="0" applyFont="1" applyFill="1" applyBorder="1" applyAlignment="1">
      <alignment horizontal="left"/>
    </xf>
    <xf numFmtId="0" fontId="11" fillId="3" borderId="8" xfId="0" applyFont="1" applyFill="1" applyBorder="1" applyAlignment="1"/>
    <xf numFmtId="49" fontId="11" fillId="3" borderId="3" xfId="4" applyNumberFormat="1" applyFont="1" applyFill="1" applyBorder="1"/>
    <xf numFmtId="49" fontId="11" fillId="3" borderId="4" xfId="4" applyNumberFormat="1" applyFont="1" applyFill="1" applyBorder="1"/>
    <xf numFmtId="0" fontId="3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center" vertical="center" wrapText="1"/>
    </xf>
    <xf numFmtId="0" fontId="7" fillId="5" borderId="0" xfId="0" applyFont="1" applyFill="1" applyAlignment="1">
      <alignment horizontal="center" wrapText="1"/>
    </xf>
    <xf numFmtId="0" fontId="0" fillId="5" borderId="0" xfId="0" applyFill="1" applyAlignment="1" applyProtection="1">
      <alignment horizontal="center"/>
    </xf>
    <xf numFmtId="0" fontId="0" fillId="5" borderId="0" xfId="0" applyFill="1" applyAlignment="1">
      <alignment horizontal="left"/>
    </xf>
    <xf numFmtId="164" fontId="0" fillId="5" borderId="0" xfId="1" applyNumberFormat="1" applyFont="1" applyFill="1" applyAlignment="1" applyProtection="1">
      <alignment horizontal="center"/>
      <protection locked="0"/>
    </xf>
    <xf numFmtId="164" fontId="0" fillId="5" borderId="0" xfId="1" applyNumberFormat="1" applyFont="1" applyFill="1" applyAlignment="1" applyProtection="1">
      <alignment horizontal="center"/>
    </xf>
    <xf numFmtId="0" fontId="7" fillId="5" borderId="0" xfId="0" applyFont="1" applyFill="1" applyAlignment="1">
      <alignment horizontal="left" indent="1"/>
    </xf>
    <xf numFmtId="0" fontId="10" fillId="5" borderId="0" xfId="0" applyFont="1" applyFill="1" applyAlignment="1">
      <alignment horizontal="center"/>
    </xf>
    <xf numFmtId="0" fontId="0" fillId="5" borderId="0" xfId="0" applyFill="1"/>
    <xf numFmtId="0" fontId="0" fillId="5" borderId="3" xfId="0" applyFont="1" applyFill="1" applyBorder="1"/>
    <xf numFmtId="0" fontId="0" fillId="5" borderId="4" xfId="0" applyFont="1" applyFill="1" applyBorder="1" applyAlignment="1"/>
    <xf numFmtId="0" fontId="0" fillId="5" borderId="4" xfId="0" applyFont="1" applyFill="1" applyBorder="1"/>
    <xf numFmtId="0" fontId="0" fillId="5" borderId="3" xfId="0" applyFont="1" applyFill="1" applyBorder="1" applyAlignment="1">
      <alignment horizontal="left"/>
    </xf>
    <xf numFmtId="0" fontId="0" fillId="5" borderId="3" xfId="0" applyFont="1" applyFill="1" applyBorder="1" applyAlignment="1"/>
    <xf numFmtId="0" fontId="0" fillId="5" borderId="4" xfId="0" applyFont="1" applyFill="1" applyBorder="1" applyAlignment="1">
      <alignment horizontal="left"/>
    </xf>
    <xf numFmtId="49" fontId="0" fillId="5" borderId="4" xfId="4" applyNumberFormat="1" applyFont="1" applyFill="1" applyBorder="1" applyAlignment="1"/>
    <xf numFmtId="49" fontId="0" fillId="5" borderId="3" xfId="4" applyNumberFormat="1" applyFont="1" applyFill="1" applyBorder="1" applyAlignment="1"/>
    <xf numFmtId="0" fontId="0" fillId="5" borderId="7" xfId="0" applyFont="1" applyFill="1" applyBorder="1"/>
    <xf numFmtId="44" fontId="0" fillId="0" borderId="0" xfId="2" applyFont="1" applyAlignment="1">
      <alignment horizontal="center"/>
    </xf>
    <xf numFmtId="44" fontId="4" fillId="5" borderId="0" xfId="2" applyFont="1" applyFill="1" applyAlignment="1">
      <alignment horizontal="center" vertical="center" wrapText="1"/>
    </xf>
    <xf numFmtId="44" fontId="3" fillId="5" borderId="0" xfId="2" applyFont="1" applyFill="1" applyAlignment="1">
      <alignment horizontal="center" vertical="center" wrapText="1"/>
    </xf>
    <xf numFmtId="44" fontId="0" fillId="5" borderId="0" xfId="2" applyFont="1" applyFill="1" applyAlignment="1">
      <alignment horizontal="center"/>
    </xf>
    <xf numFmtId="44" fontId="0" fillId="5" borderId="0" xfId="2" applyFont="1" applyFill="1"/>
    <xf numFmtId="44" fontId="0" fillId="5" borderId="4" xfId="2" applyFont="1" applyFill="1" applyBorder="1"/>
    <xf numFmtId="44" fontId="0" fillId="0" borderId="0" xfId="2" applyFont="1"/>
    <xf numFmtId="44" fontId="8" fillId="0" borderId="5" xfId="2" quotePrefix="1" applyFont="1" applyBorder="1" applyAlignment="1" applyProtection="1">
      <alignment horizontal="center" vertical="center"/>
    </xf>
    <xf numFmtId="44" fontId="4" fillId="5" borderId="0" xfId="2" applyFont="1" applyFill="1" applyAlignment="1">
      <alignment horizontal="center" wrapText="1"/>
    </xf>
    <xf numFmtId="44" fontId="3" fillId="5" borderId="0" xfId="2" applyFont="1" applyFill="1" applyAlignment="1">
      <alignment horizontal="center" wrapText="1"/>
    </xf>
    <xf numFmtId="0" fontId="0" fillId="5" borderId="0" xfId="0" applyFill="1" applyAlignment="1">
      <alignment horizontal="center"/>
    </xf>
  </cellXfs>
  <cellStyles count="5">
    <cellStyle name="Comma" xfId="1" builtinId="3"/>
    <cellStyle name="Currency" xfId="2" builtinId="4"/>
    <cellStyle name="Normal" xfId="0" builtinId="0"/>
    <cellStyle name="Normal 2" xfId="4"/>
    <cellStyle name="Percent" xfId="3" builtinId="5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solid">
          <fgColor theme="4" tint="0.59999389629810485"/>
          <bgColor theme="4" tint="0.59999389629810485"/>
        </patternFill>
      </fill>
      <border diagonalUp="0" diagonalDown="0">
        <left/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115763</xdr:colOff>
      <xdr:row>1</xdr:row>
      <xdr:rowOff>38101</xdr:rowOff>
    </xdr:from>
    <xdr:ext cx="582879" cy="685799"/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5763" y="228601"/>
          <a:ext cx="582879" cy="685799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id="2" name="Table1_125" displayName="Table1_125" ref="A1:D177" totalsRowShown="0">
  <autoFilter ref="A1:D177"/>
  <tableColumns count="4">
    <tableColumn id="1" name="Public Item #" dataDxfId="4"/>
    <tableColumn id="4" name="Quote Title" dataDxfId="3"/>
    <tableColumn id="5" name="Price"/>
    <tableColumn id="7" name="Type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75"/>
  <sheetViews>
    <sheetView tabSelected="1" workbookViewId="0">
      <pane ySplit="9" topLeftCell="A10" activePane="bottomLeft" state="frozen"/>
      <selection pane="bottomLeft" activeCell="C75" sqref="C75"/>
    </sheetView>
  </sheetViews>
  <sheetFormatPr defaultRowHeight="15"/>
  <cols>
    <col min="1" max="1" width="11.85546875" customWidth="1"/>
    <col min="2" max="2" width="52.28515625" bestFit="1" customWidth="1"/>
    <col min="3" max="3" width="9.5703125" customWidth="1"/>
    <col min="4" max="4" width="9.5703125" style="62" customWidth="1"/>
    <col min="5" max="5" width="9.7109375" customWidth="1"/>
    <col min="6" max="6" width="10.85546875" style="62" customWidth="1"/>
    <col min="7" max="7" width="13.140625" style="62" customWidth="1"/>
  </cols>
  <sheetData>
    <row r="1" spans="1:7">
      <c r="A1" s="7"/>
      <c r="C1" s="8"/>
      <c r="D1" s="56"/>
      <c r="E1" s="9"/>
      <c r="F1" s="56"/>
      <c r="G1" s="56"/>
    </row>
    <row r="2" spans="1:7" ht="18.75">
      <c r="B2" s="10" t="s">
        <v>70</v>
      </c>
      <c r="C2" s="8"/>
      <c r="D2" s="56"/>
      <c r="E2" s="9"/>
      <c r="F2" s="56"/>
      <c r="G2" s="56"/>
    </row>
    <row r="3" spans="1:7">
      <c r="B3" s="11" t="s">
        <v>71</v>
      </c>
      <c r="C3" s="8"/>
      <c r="D3" s="56"/>
      <c r="E3" s="9"/>
      <c r="F3" s="56"/>
      <c r="G3" s="56"/>
    </row>
    <row r="4" spans="1:7">
      <c r="B4" s="11" t="s">
        <v>72</v>
      </c>
      <c r="C4" s="8"/>
      <c r="D4" s="56"/>
      <c r="E4" s="9"/>
      <c r="F4" s="56"/>
      <c r="G4" s="56"/>
    </row>
    <row r="5" spans="1:7">
      <c r="B5" s="11" t="s">
        <v>73</v>
      </c>
      <c r="C5" s="8"/>
      <c r="D5" s="56"/>
      <c r="E5" s="9"/>
      <c r="F5" s="56"/>
      <c r="G5" s="56"/>
    </row>
    <row r="6" spans="1:7">
      <c r="C6" s="8"/>
      <c r="D6" s="56"/>
      <c r="E6" s="9"/>
      <c r="F6" s="56"/>
      <c r="G6" s="56"/>
    </row>
    <row r="7" spans="1:7" ht="15.75">
      <c r="B7" s="12" t="s">
        <v>74</v>
      </c>
      <c r="C7" s="8"/>
      <c r="D7" s="56"/>
      <c r="E7" s="9"/>
      <c r="F7" s="56"/>
      <c r="G7" s="56"/>
    </row>
    <row r="8" spans="1:7">
      <c r="C8" s="8"/>
      <c r="D8" s="56"/>
      <c r="E8" s="9"/>
      <c r="F8" s="56"/>
      <c r="G8" s="56"/>
    </row>
    <row r="9" spans="1:7" ht="26.25">
      <c r="A9" s="37" t="s">
        <v>75</v>
      </c>
      <c r="B9" s="37" t="s">
        <v>76</v>
      </c>
      <c r="C9" s="37" t="s">
        <v>77</v>
      </c>
      <c r="D9" s="57" t="s">
        <v>78</v>
      </c>
      <c r="E9" s="38" t="s">
        <v>79</v>
      </c>
      <c r="F9" s="57" t="s">
        <v>80</v>
      </c>
      <c r="G9" s="64" t="s">
        <v>81</v>
      </c>
    </row>
    <row r="10" spans="1:7">
      <c r="A10" s="37"/>
      <c r="B10" s="39" t="s">
        <v>82</v>
      </c>
      <c r="C10" s="37"/>
      <c r="D10" s="58"/>
      <c r="E10" s="37"/>
      <c r="F10" s="58"/>
      <c r="G10" s="65"/>
    </row>
    <row r="11" spans="1:7">
      <c r="A11" s="40">
        <v>129</v>
      </c>
      <c r="B11" s="41" t="str">
        <f>VLOOKUP(A11,Table1_125[#All],2,FALSE)</f>
        <v>80 Morning Meeting Ideas Grades K-2</v>
      </c>
      <c r="C11" s="42">
        <v>0</v>
      </c>
      <c r="D11" s="59">
        <f>VLOOKUP(A11,Table1_125[#All],3,FALSE)</f>
        <v>22</v>
      </c>
      <c r="E11" s="43">
        <f>IF(C11&lt;5,0,"10%")</f>
        <v>0</v>
      </c>
      <c r="F11" s="59">
        <f>D11-(D11*E11)</f>
        <v>22</v>
      </c>
      <c r="G11" s="59">
        <f>C11*F11</f>
        <v>0</v>
      </c>
    </row>
    <row r="12" spans="1:7">
      <c r="A12" s="40">
        <v>133</v>
      </c>
      <c r="B12" s="41" t="str">
        <f>VLOOKUP(A12,Table1_125[#All],2,FALSE)</f>
        <v>80 Morning Meeting Ideas Grades 3-6</v>
      </c>
      <c r="C12" s="42">
        <v>0</v>
      </c>
      <c r="D12" s="59">
        <f>VLOOKUP(A12,Table1_125[#All],3,FALSE)</f>
        <v>22</v>
      </c>
      <c r="E12" s="43">
        <f t="shared" ref="E12:E188" si="0">IF(C12&lt;5,0,"10%")</f>
        <v>0</v>
      </c>
      <c r="F12" s="59">
        <f>D12-(D12*E12)</f>
        <v>22</v>
      </c>
      <c r="G12" s="59">
        <f t="shared" ref="G12:G50" si="1">C12*F12</f>
        <v>0</v>
      </c>
    </row>
    <row r="13" spans="1:7">
      <c r="A13" s="40">
        <v>148</v>
      </c>
      <c r="B13" s="41" t="str">
        <f>VLOOKUP(A13,Table1_125[#All],2,FALSE)</f>
        <v>99 Activities and Greetings</v>
      </c>
      <c r="C13" s="42">
        <v>0</v>
      </c>
      <c r="D13" s="59">
        <f>VLOOKUP(A13,Table1_125[#All],3,FALSE)</f>
        <v>22</v>
      </c>
      <c r="E13" s="43">
        <f t="shared" si="0"/>
        <v>0</v>
      </c>
      <c r="F13" s="59">
        <f t="shared" ref="F13:F188" si="2">D13-(D13*E13)</f>
        <v>22</v>
      </c>
      <c r="G13" s="59">
        <f t="shared" si="1"/>
        <v>0</v>
      </c>
    </row>
    <row r="14" spans="1:7">
      <c r="A14" s="40">
        <v>705</v>
      </c>
      <c r="B14" s="41" t="str">
        <f>VLOOKUP(A14,Table1_125[#All],2,FALSE)</f>
        <v>Building an Academic Community</v>
      </c>
      <c r="C14" s="42">
        <v>0</v>
      </c>
      <c r="D14" s="59">
        <f>VLOOKUP(A14,Table1_125[#All],3,FALSE)</f>
        <v>24</v>
      </c>
      <c r="E14" s="43">
        <f t="shared" ref="E14" si="3">IF(C14&lt;5,0,"10%")</f>
        <v>0</v>
      </c>
      <c r="F14" s="59">
        <f t="shared" ref="F14" si="4">D14-(D14*E14)</f>
        <v>24</v>
      </c>
      <c r="G14" s="59">
        <f t="shared" ref="G14" si="5">C14*F14</f>
        <v>0</v>
      </c>
    </row>
    <row r="15" spans="1:7">
      <c r="A15" s="40">
        <v>167</v>
      </c>
      <c r="B15" s="41" t="str">
        <f>VLOOKUP(A15,Table1_125[#All],2,FALSE)</f>
        <v>Closing Circles</v>
      </c>
      <c r="C15" s="42">
        <v>0</v>
      </c>
      <c r="D15" s="59">
        <f>VLOOKUP(A15,Table1_125[#All],3,FALSE)</f>
        <v>22</v>
      </c>
      <c r="E15" s="43">
        <f t="shared" si="0"/>
        <v>0</v>
      </c>
      <c r="F15" s="59">
        <f t="shared" si="2"/>
        <v>22</v>
      </c>
      <c r="G15" s="59">
        <f t="shared" si="1"/>
        <v>0</v>
      </c>
    </row>
    <row r="16" spans="1:7">
      <c r="A16" s="40">
        <v>197</v>
      </c>
      <c r="B16" s="41" t="str">
        <f>VLOOKUP(A16,Table1_125[#All],2,FALSE)</f>
        <v>Doing Language Arts in Morning Mtg</v>
      </c>
      <c r="C16" s="42">
        <v>0</v>
      </c>
      <c r="D16" s="59">
        <f>VLOOKUP(A16,Table1_125[#All],3,FALSE)</f>
        <v>24</v>
      </c>
      <c r="E16" s="43">
        <f t="shared" si="0"/>
        <v>0</v>
      </c>
      <c r="F16" s="59">
        <f t="shared" si="2"/>
        <v>24</v>
      </c>
      <c r="G16" s="59">
        <f t="shared" si="1"/>
        <v>0</v>
      </c>
    </row>
    <row r="17" spans="1:7">
      <c r="A17" s="40">
        <v>130</v>
      </c>
      <c r="B17" s="41" t="str">
        <f>VLOOKUP(A17,Table1_125[#All],2,FALSE)</f>
        <v>Doing Math in Morning Mtg</v>
      </c>
      <c r="C17" s="42">
        <v>0</v>
      </c>
      <c r="D17" s="59">
        <f>VLOOKUP(A17,Table1_125[#All],3,FALSE)</f>
        <v>24</v>
      </c>
      <c r="E17" s="43">
        <f t="shared" si="0"/>
        <v>0</v>
      </c>
      <c r="F17" s="59">
        <f t="shared" si="2"/>
        <v>24</v>
      </c>
      <c r="G17" s="59">
        <f t="shared" si="1"/>
        <v>0</v>
      </c>
    </row>
    <row r="18" spans="1:7">
      <c r="A18" s="40">
        <v>149</v>
      </c>
      <c r="B18" s="41" t="str">
        <f>VLOOKUP(A18,Table1_125[#All],2,FALSE)</f>
        <v>Doing Science in Morning Mtg</v>
      </c>
      <c r="C18" s="42">
        <v>0</v>
      </c>
      <c r="D18" s="59">
        <f>VLOOKUP(A18,Table1_125[#All],3,FALSE)</f>
        <v>24</v>
      </c>
      <c r="E18" s="43">
        <f t="shared" si="0"/>
        <v>0</v>
      </c>
      <c r="F18" s="59">
        <f>D18-(D18*E18)</f>
        <v>24</v>
      </c>
      <c r="G18" s="59">
        <f t="shared" si="1"/>
        <v>0</v>
      </c>
    </row>
    <row r="19" spans="1:7">
      <c r="A19" s="40">
        <v>353</v>
      </c>
      <c r="B19" s="41" t="str">
        <f>VLOOKUP(A19,Table1_125[#All],2,FALSE)</f>
        <v>Doing Social Studies in Morning Mtg</v>
      </c>
      <c r="C19" s="42">
        <v>0</v>
      </c>
      <c r="D19" s="59">
        <f>VLOOKUP(A19,Table1_125[#All],3,FALSE)</f>
        <v>24</v>
      </c>
      <c r="E19" s="43">
        <f t="shared" si="0"/>
        <v>0</v>
      </c>
      <c r="F19" s="59">
        <f>D19-(D19*E19)</f>
        <v>24</v>
      </c>
      <c r="G19" s="59">
        <f t="shared" si="1"/>
        <v>0</v>
      </c>
    </row>
    <row r="20" spans="1:7">
      <c r="A20" s="40">
        <v>504</v>
      </c>
      <c r="B20" s="41" t="s">
        <v>138</v>
      </c>
      <c r="C20" s="42">
        <v>0</v>
      </c>
      <c r="D20" s="59">
        <f>VLOOKUP(A20,Table1_125[#All],3,FALSE)</f>
        <v>185</v>
      </c>
      <c r="E20" s="43">
        <f t="shared" ref="E20" si="6">IF(C20&lt;5,0,"10%")</f>
        <v>0</v>
      </c>
      <c r="F20" s="59">
        <f>D20-(D20*E20)</f>
        <v>185</v>
      </c>
      <c r="G20" s="59">
        <f t="shared" ref="G20" si="7">C20*F20</f>
        <v>0</v>
      </c>
    </row>
    <row r="21" spans="1:7">
      <c r="A21" s="40">
        <v>195</v>
      </c>
      <c r="B21" s="41" t="str">
        <f>VLOOKUP(A21,Table1_125[#All],2,FALSE)</f>
        <v>Energize Your Meetings!</v>
      </c>
      <c r="C21" s="42">
        <v>0</v>
      </c>
      <c r="D21" s="59">
        <f>VLOOKUP(A21,Table1_125[#All],3,FALSE)</f>
        <v>22</v>
      </c>
      <c r="E21" s="43">
        <f t="shared" si="0"/>
        <v>0</v>
      </c>
      <c r="F21" s="59">
        <f t="shared" si="2"/>
        <v>22</v>
      </c>
      <c r="G21" s="59">
        <f t="shared" si="1"/>
        <v>0</v>
      </c>
    </row>
    <row r="22" spans="1:7">
      <c r="A22" s="40">
        <v>128</v>
      </c>
      <c r="B22" s="41" t="str">
        <f>VLOOKUP(A22,Table1_125[#All],2,FALSE)</f>
        <v>Energizers! K-6</v>
      </c>
      <c r="C22" s="42">
        <v>0</v>
      </c>
      <c r="D22" s="59">
        <f>VLOOKUP(A22,Table1_125[#All],3,FALSE)</f>
        <v>22</v>
      </c>
      <c r="E22" s="43">
        <f t="shared" si="0"/>
        <v>0</v>
      </c>
      <c r="F22" s="59">
        <f t="shared" si="2"/>
        <v>22</v>
      </c>
      <c r="G22" s="59">
        <f t="shared" si="1"/>
        <v>0</v>
      </c>
    </row>
    <row r="23" spans="1:7">
      <c r="A23" s="40">
        <v>196</v>
      </c>
      <c r="B23" s="41" t="str">
        <f>VLOOKUP(A23,Table1_125[#All],2,FALSE)</f>
        <v>First Six Weeks of School</v>
      </c>
      <c r="C23" s="42">
        <v>0</v>
      </c>
      <c r="D23" s="59">
        <f>VLOOKUP(A23,Table1_125[#All],3,FALSE)</f>
        <v>24</v>
      </c>
      <c r="E23" s="43">
        <f t="shared" si="0"/>
        <v>0</v>
      </c>
      <c r="F23" s="59">
        <f t="shared" si="2"/>
        <v>24</v>
      </c>
      <c r="G23" s="59">
        <f t="shared" si="1"/>
        <v>0</v>
      </c>
    </row>
    <row r="24" spans="1:7">
      <c r="A24" s="40">
        <v>168</v>
      </c>
      <c r="B24" s="41" t="str">
        <f>VLOOKUP(A24,Table1_125[#All],2,FALSE)</f>
        <v>How to Bullyproof Your Classroom</v>
      </c>
      <c r="C24" s="42">
        <v>0</v>
      </c>
      <c r="D24" s="59">
        <f>VLOOKUP(A24,Table1_125[#All],3,FALSE)</f>
        <v>24</v>
      </c>
      <c r="E24" s="43">
        <f t="shared" si="0"/>
        <v>0</v>
      </c>
      <c r="F24" s="59">
        <f t="shared" si="2"/>
        <v>24</v>
      </c>
      <c r="G24" s="59">
        <f t="shared" si="1"/>
        <v>0</v>
      </c>
    </row>
    <row r="25" spans="1:7">
      <c r="A25" s="40">
        <v>145</v>
      </c>
      <c r="B25" s="41" t="str">
        <f>VLOOKUP(A25,Table1_125[#All],2,FALSE)</f>
        <v>Interactive Modeling</v>
      </c>
      <c r="C25" s="42">
        <v>0</v>
      </c>
      <c r="D25" s="59">
        <f>VLOOKUP(A25,Table1_125[#All],3,FALSE)</f>
        <v>24</v>
      </c>
      <c r="E25" s="43">
        <f t="shared" si="0"/>
        <v>0</v>
      </c>
      <c r="F25" s="59">
        <f t="shared" si="2"/>
        <v>24</v>
      </c>
      <c r="G25" s="59">
        <f t="shared" si="1"/>
        <v>0</v>
      </c>
    </row>
    <row r="26" spans="1:7">
      <c r="A26" s="40">
        <v>351</v>
      </c>
      <c r="B26" s="41" t="str">
        <f>VLOOKUP(A26,Table1_125[#All],2,FALSE)</f>
        <v>Joyful Classroom</v>
      </c>
      <c r="C26" s="42">
        <v>0</v>
      </c>
      <c r="D26" s="59">
        <f>VLOOKUP(A26,Table1_125[#All],3,FALSE)</f>
        <v>24</v>
      </c>
      <c r="E26" s="43">
        <f t="shared" si="0"/>
        <v>0</v>
      </c>
      <c r="F26" s="59">
        <f t="shared" si="2"/>
        <v>24</v>
      </c>
      <c r="G26" s="59">
        <f t="shared" si="1"/>
        <v>0</v>
      </c>
    </row>
    <row r="27" spans="1:7">
      <c r="A27" s="40">
        <v>194</v>
      </c>
      <c r="B27" s="41" t="str">
        <f>VLOOKUP(A27,Table1_125[#All],2,FALSE)</f>
        <v>Language of Learning</v>
      </c>
      <c r="C27" s="42">
        <v>0</v>
      </c>
      <c r="D27" s="59">
        <f>VLOOKUP(A27,Table1_125[#All],3,FALSE)</f>
        <v>24</v>
      </c>
      <c r="E27" s="43">
        <f t="shared" si="0"/>
        <v>0</v>
      </c>
      <c r="F27" s="59">
        <f t="shared" si="2"/>
        <v>24</v>
      </c>
      <c r="G27" s="59">
        <f t="shared" si="1"/>
        <v>0</v>
      </c>
    </row>
    <row r="28" spans="1:7">
      <c r="A28" s="40">
        <v>506</v>
      </c>
      <c r="B28" s="41" t="s">
        <v>139</v>
      </c>
      <c r="C28" s="42">
        <v>0</v>
      </c>
      <c r="D28" s="59">
        <f>VLOOKUP(A28,Table1_125[#All],3,FALSE)</f>
        <v>185</v>
      </c>
      <c r="E28" s="43">
        <f t="shared" ref="E28" si="8">IF(C28&lt;5,0,"10%")</f>
        <v>0</v>
      </c>
      <c r="F28" s="59">
        <f t="shared" ref="F28" si="9">D28-(D28*E28)</f>
        <v>185</v>
      </c>
      <c r="G28" s="59">
        <f t="shared" ref="G28" si="10">C28*F28</f>
        <v>0</v>
      </c>
    </row>
    <row r="29" spans="1:7">
      <c r="A29" s="40">
        <v>701</v>
      </c>
      <c r="B29" s="41" t="str">
        <f>VLOOKUP(A29,Table1_125[#All],2,FALSE)</f>
        <v>Middle School Motivators!</v>
      </c>
      <c r="C29" s="42">
        <v>0</v>
      </c>
      <c r="D29" s="59">
        <f>VLOOKUP(A29,Table1_125[#All],3,FALSE)</f>
        <v>22</v>
      </c>
      <c r="E29" s="43">
        <f t="shared" si="0"/>
        <v>0</v>
      </c>
      <c r="F29" s="59">
        <f t="shared" si="2"/>
        <v>22</v>
      </c>
      <c r="G29" s="59">
        <f t="shared" si="1"/>
        <v>0</v>
      </c>
    </row>
    <row r="30" spans="1:7">
      <c r="A30" s="40">
        <v>169</v>
      </c>
      <c r="B30" s="41" t="str">
        <f>VLOOKUP(A30,Table1_125[#All],2,FALSE)</f>
        <v>Morning Meeting Book</v>
      </c>
      <c r="C30" s="42">
        <v>0</v>
      </c>
      <c r="D30" s="59">
        <f>VLOOKUP(A30,Table1_125[#All],3,FALSE)</f>
        <v>24</v>
      </c>
      <c r="E30" s="43">
        <f t="shared" si="0"/>
        <v>0</v>
      </c>
      <c r="F30" s="59">
        <f t="shared" si="2"/>
        <v>24</v>
      </c>
      <c r="G30" s="59">
        <f t="shared" si="1"/>
        <v>0</v>
      </c>
    </row>
    <row r="31" spans="1:7">
      <c r="A31" s="40">
        <v>193</v>
      </c>
      <c r="B31" s="41" t="str">
        <f>VLOOKUP(A31,Table1_125[#All],2,FALSE)</f>
        <v>Power of Our Words</v>
      </c>
      <c r="C31" s="42">
        <v>0</v>
      </c>
      <c r="D31" s="59">
        <f>VLOOKUP(A31,Table1_125[#All],3,FALSE)</f>
        <v>24</v>
      </c>
      <c r="E31" s="43">
        <f t="shared" si="0"/>
        <v>0</v>
      </c>
      <c r="F31" s="59">
        <f t="shared" si="2"/>
        <v>24</v>
      </c>
      <c r="G31" s="59">
        <f t="shared" si="1"/>
        <v>0</v>
      </c>
    </row>
    <row r="32" spans="1:7">
      <c r="A32" s="40">
        <v>702</v>
      </c>
      <c r="B32" s="41" t="str">
        <f>VLOOKUP(A32,Table1_125[#All],2,FALSE)</f>
        <v>Power of Our Words for Middle School</v>
      </c>
      <c r="C32" s="42">
        <v>0</v>
      </c>
      <c r="D32" s="59">
        <f>VLOOKUP(A32,Table1_125[#All],3,FALSE)</f>
        <v>22</v>
      </c>
      <c r="E32" s="43">
        <f t="shared" si="0"/>
        <v>0</v>
      </c>
      <c r="F32" s="59">
        <f t="shared" si="2"/>
        <v>22</v>
      </c>
      <c r="G32" s="59">
        <f t="shared" si="1"/>
        <v>0</v>
      </c>
    </row>
    <row r="33" spans="1:7">
      <c r="A33" s="40">
        <v>703</v>
      </c>
      <c r="B33" s="41" t="str">
        <f>VLOOKUP(A33,Table1_125[#All],2,FALSE)</f>
        <v>Refocus and Recharge!</v>
      </c>
      <c r="C33" s="42">
        <v>0</v>
      </c>
      <c r="D33" s="59">
        <f>VLOOKUP(A33,Table1_125[#All],3,FALSE)</f>
        <v>22</v>
      </c>
      <c r="E33" s="43">
        <f t="shared" si="0"/>
        <v>0</v>
      </c>
      <c r="F33" s="59">
        <f t="shared" si="2"/>
        <v>22</v>
      </c>
      <c r="G33" s="59">
        <f t="shared" si="1"/>
        <v>0</v>
      </c>
    </row>
    <row r="34" spans="1:7">
      <c r="A34" s="40">
        <v>704</v>
      </c>
      <c r="B34" s="41" t="str">
        <f>VLOOKUP(A34,Table1_125[#All],2,FALSE)</f>
        <v>Responsive Advisory Meeting Book</v>
      </c>
      <c r="C34" s="42">
        <v>0</v>
      </c>
      <c r="D34" s="59">
        <f>VLOOKUP(A34,Table1_125[#All],3,FALSE)</f>
        <v>24</v>
      </c>
      <c r="E34" s="43">
        <f t="shared" si="0"/>
        <v>0</v>
      </c>
      <c r="F34" s="59">
        <f t="shared" si="2"/>
        <v>24</v>
      </c>
      <c r="G34" s="59">
        <f t="shared" si="1"/>
        <v>0</v>
      </c>
    </row>
    <row r="35" spans="1:7">
      <c r="A35" s="40">
        <v>352</v>
      </c>
      <c r="B35" s="41" t="str">
        <f>VLOOKUP(A35,Table1_125[#All],2,FALSE)</f>
        <v>Responsive Classroom for Music, Art, PE</v>
      </c>
      <c r="C35" s="42">
        <v>0</v>
      </c>
      <c r="D35" s="59">
        <f>VLOOKUP(A35,Table1_125[#All],3,FALSE)</f>
        <v>24</v>
      </c>
      <c r="E35" s="43">
        <f t="shared" si="0"/>
        <v>0</v>
      </c>
      <c r="F35" s="59">
        <f t="shared" si="2"/>
        <v>24</v>
      </c>
      <c r="G35" s="59">
        <f t="shared" si="1"/>
        <v>0</v>
      </c>
    </row>
    <row r="36" spans="1:7">
      <c r="A36" s="40">
        <v>190</v>
      </c>
      <c r="B36" s="41" t="str">
        <f>VLOOKUP(A36,Table1_125[#All],2,FALSE)</f>
        <v>Responsive School Discipline</v>
      </c>
      <c r="C36" s="42">
        <v>0</v>
      </c>
      <c r="D36" s="59">
        <f>VLOOKUP(A36,Table1_125[#All],3,FALSE)</f>
        <v>24</v>
      </c>
      <c r="E36" s="43">
        <f t="shared" si="0"/>
        <v>0</v>
      </c>
      <c r="F36" s="59">
        <f t="shared" si="2"/>
        <v>24</v>
      </c>
      <c r="G36" s="59">
        <f t="shared" si="1"/>
        <v>0</v>
      </c>
    </row>
    <row r="37" spans="1:7">
      <c r="A37" s="40">
        <v>126</v>
      </c>
      <c r="B37" s="41" t="str">
        <f>VLOOKUP(A37,Table1_125[#All],2,FALSE)</f>
        <v>Sammy and His Behavior Problems</v>
      </c>
      <c r="C37" s="42">
        <v>0</v>
      </c>
      <c r="D37" s="59">
        <f>VLOOKUP(A37,Table1_125[#All],3,FALSE)</f>
        <v>24</v>
      </c>
      <c r="E37" s="43">
        <f t="shared" si="0"/>
        <v>0</v>
      </c>
      <c r="F37" s="59">
        <f t="shared" si="2"/>
        <v>24</v>
      </c>
      <c r="G37" s="59">
        <f t="shared" si="1"/>
        <v>0</v>
      </c>
    </row>
    <row r="38" spans="1:7">
      <c r="A38" s="40">
        <v>706</v>
      </c>
      <c r="B38" s="41" t="s">
        <v>137</v>
      </c>
      <c r="C38" s="42">
        <v>0</v>
      </c>
      <c r="D38" s="59">
        <f>VLOOKUP(A38,Table1_125[#All],3,FALSE)</f>
        <v>24</v>
      </c>
      <c r="E38" s="43">
        <f t="shared" ref="E38" si="11">IF(C38&lt;5,0,"10%")</f>
        <v>0</v>
      </c>
      <c r="F38" s="59">
        <f t="shared" ref="F38" si="12">D38-(D38*E38)</f>
        <v>24</v>
      </c>
      <c r="G38" s="59">
        <f t="shared" ref="G38" si="13">C38*F38</f>
        <v>0</v>
      </c>
    </row>
    <row r="39" spans="1:7">
      <c r="A39" s="40">
        <v>137</v>
      </c>
      <c r="B39" s="41" t="str">
        <f>VLOOKUP(A39,Table1_125[#All],2,FALSE)</f>
        <v>Solving Thorny Behavior Problems</v>
      </c>
      <c r="C39" s="42">
        <v>0</v>
      </c>
      <c r="D39" s="59">
        <f>VLOOKUP(A39,Table1_125[#All],3,FALSE)</f>
        <v>24</v>
      </c>
      <c r="E39" s="43">
        <f t="shared" si="0"/>
        <v>0</v>
      </c>
      <c r="F39" s="59">
        <f t="shared" si="2"/>
        <v>24</v>
      </c>
      <c r="G39" s="59">
        <f t="shared" si="1"/>
        <v>0</v>
      </c>
    </row>
    <row r="40" spans="1:7">
      <c r="A40" s="40">
        <v>198</v>
      </c>
      <c r="B40" s="41" t="str">
        <f>VLOOKUP(A40,Table1_125[#All],2,FALSE)</f>
        <v>Teaching Children to Care</v>
      </c>
      <c r="C40" s="42">
        <v>0</v>
      </c>
      <c r="D40" s="59">
        <f>VLOOKUP(A40,Table1_125[#All],3,FALSE)</f>
        <v>32</v>
      </c>
      <c r="E40" s="43">
        <f t="shared" si="0"/>
        <v>0</v>
      </c>
      <c r="F40" s="59">
        <f t="shared" si="2"/>
        <v>32</v>
      </c>
      <c r="G40" s="59">
        <f t="shared" si="1"/>
        <v>0</v>
      </c>
    </row>
    <row r="41" spans="1:7">
      <c r="A41" s="40">
        <v>355</v>
      </c>
      <c r="B41" s="41" t="str">
        <f>VLOOKUP(A41,Table1_125[#All],2,FALSE)</f>
        <v>Teaching Self-Discipline</v>
      </c>
      <c r="C41" s="42">
        <v>0</v>
      </c>
      <c r="D41" s="59">
        <f>VLOOKUP(A41,Table1_125[#All],3,FALSE)</f>
        <v>24</v>
      </c>
      <c r="E41" s="43">
        <f t="shared" ref="E41" si="14">IF(C41&lt;5,0,"10%")</f>
        <v>0</v>
      </c>
      <c r="F41" s="59">
        <f t="shared" ref="F41" si="15">D41-(D41*E41)</f>
        <v>24</v>
      </c>
      <c r="G41" s="59">
        <f t="shared" ref="G41" si="16">C41*F41</f>
        <v>0</v>
      </c>
    </row>
    <row r="42" spans="1:7">
      <c r="A42" s="40">
        <v>139</v>
      </c>
      <c r="B42" s="41" t="str">
        <f>VLOOKUP(A42,Table1_125[#All],2,FALSE)</f>
        <v>Teasing Tattling Defiance &amp; More</v>
      </c>
      <c r="C42" s="42">
        <v>0</v>
      </c>
      <c r="D42" s="59">
        <f>VLOOKUP(A42,Table1_125[#All],3,FALSE)</f>
        <v>24</v>
      </c>
      <c r="E42" s="43">
        <f t="shared" si="0"/>
        <v>0</v>
      </c>
      <c r="F42" s="59">
        <f t="shared" si="2"/>
        <v>24</v>
      </c>
      <c r="G42" s="59">
        <f t="shared" si="1"/>
        <v>0</v>
      </c>
    </row>
    <row r="43" spans="1:7">
      <c r="A43" s="40">
        <v>155</v>
      </c>
      <c r="B43" s="41" t="str">
        <f>VLOOKUP(A43,Table1_125[#All],2,FALSE)</f>
        <v>What Every 1st Grade Teacher Needs to Know</v>
      </c>
      <c r="C43" s="42">
        <v>0</v>
      </c>
      <c r="D43" s="59">
        <f>VLOOKUP(A43,Table1_125[#All],3,FALSE)</f>
        <v>19</v>
      </c>
      <c r="E43" s="43">
        <f t="shared" si="0"/>
        <v>0</v>
      </c>
      <c r="F43" s="59">
        <f t="shared" si="2"/>
        <v>19</v>
      </c>
      <c r="G43" s="59">
        <f t="shared" si="1"/>
        <v>0</v>
      </c>
    </row>
    <row r="44" spans="1:7">
      <c r="A44" s="40">
        <v>156</v>
      </c>
      <c r="B44" s="41" t="str">
        <f>VLOOKUP(A44,Table1_125[#All],2,FALSE)</f>
        <v>What Every 2nd Grade Teacher Needs to Know</v>
      </c>
      <c r="C44" s="42">
        <v>0</v>
      </c>
      <c r="D44" s="59">
        <f>VLOOKUP(A44,Table1_125[#All],3,FALSE)</f>
        <v>19</v>
      </c>
      <c r="E44" s="43">
        <f t="shared" si="0"/>
        <v>0</v>
      </c>
      <c r="F44" s="59">
        <f t="shared" si="2"/>
        <v>19</v>
      </c>
      <c r="G44" s="59">
        <f t="shared" si="1"/>
        <v>0</v>
      </c>
    </row>
    <row r="45" spans="1:7">
      <c r="A45" s="40">
        <v>157</v>
      </c>
      <c r="B45" s="41" t="str">
        <f>VLOOKUP(A45,Table1_125[#All],2,FALSE)</f>
        <v>What Every 3rd Grade Teacher Needs to Know</v>
      </c>
      <c r="C45" s="42">
        <v>0</v>
      </c>
      <c r="D45" s="59">
        <f>VLOOKUP(A45,Table1_125[#All],3,FALSE)</f>
        <v>19</v>
      </c>
      <c r="E45" s="43">
        <f t="shared" si="0"/>
        <v>0</v>
      </c>
      <c r="F45" s="59">
        <f t="shared" si="2"/>
        <v>19</v>
      </c>
      <c r="G45" s="59">
        <f t="shared" si="1"/>
        <v>0</v>
      </c>
    </row>
    <row r="46" spans="1:7">
      <c r="A46" s="40">
        <v>158</v>
      </c>
      <c r="B46" s="41" t="str">
        <f>VLOOKUP(A46,Table1_125[#All],2,FALSE)</f>
        <v>What Every 4th Grade Teacher Needs to Know</v>
      </c>
      <c r="C46" s="42">
        <v>0</v>
      </c>
      <c r="D46" s="59">
        <f>VLOOKUP(A46,Table1_125[#All],3,FALSE)</f>
        <v>19</v>
      </c>
      <c r="E46" s="43">
        <f t="shared" si="0"/>
        <v>0</v>
      </c>
      <c r="F46" s="59">
        <f t="shared" si="2"/>
        <v>19</v>
      </c>
      <c r="G46" s="59">
        <f t="shared" si="1"/>
        <v>0</v>
      </c>
    </row>
    <row r="47" spans="1:7">
      <c r="A47" s="40">
        <v>159</v>
      </c>
      <c r="B47" s="41" t="str">
        <f>VLOOKUP(A47,Table1_125[#All],2,FALSE)</f>
        <v>What Every 5th Grade Teacher Needs to Know</v>
      </c>
      <c r="C47" s="42">
        <v>0</v>
      </c>
      <c r="D47" s="59">
        <f>VLOOKUP(A47,Table1_125[#All],3,FALSE)</f>
        <v>19</v>
      </c>
      <c r="E47" s="43">
        <f t="shared" si="0"/>
        <v>0</v>
      </c>
      <c r="F47" s="59">
        <f t="shared" si="2"/>
        <v>19</v>
      </c>
      <c r="G47" s="59">
        <f t="shared" si="1"/>
        <v>0</v>
      </c>
    </row>
    <row r="48" spans="1:7">
      <c r="A48" s="40">
        <v>153</v>
      </c>
      <c r="B48" s="41" t="str">
        <f>VLOOKUP(A48,Table1_125[#All],2,FALSE)</f>
        <v>What Every Kindergarten Teacher Needs to Know</v>
      </c>
      <c r="C48" s="42">
        <v>0</v>
      </c>
      <c r="D48" s="59">
        <f>VLOOKUP(A48,Table1_125[#All],3,FALSE)</f>
        <v>19</v>
      </c>
      <c r="E48" s="43">
        <f t="shared" si="0"/>
        <v>0</v>
      </c>
      <c r="F48" s="59">
        <f t="shared" si="2"/>
        <v>19</v>
      </c>
      <c r="G48" s="59">
        <f t="shared" si="1"/>
        <v>0</v>
      </c>
    </row>
    <row r="49" spans="1:7">
      <c r="A49" s="40" t="s">
        <v>42</v>
      </c>
      <c r="B49" s="41" t="str">
        <f>VLOOKUP(A49,Table1_125[#All],2,FALSE)</f>
        <v>What Every Teacher Needs to Know K-5 Series</v>
      </c>
      <c r="C49" s="42">
        <v>0</v>
      </c>
      <c r="D49" s="59">
        <f>VLOOKUP(A49,Table1_125[#All],3,FALSE)</f>
        <v>95</v>
      </c>
      <c r="E49" s="43">
        <f t="shared" si="0"/>
        <v>0</v>
      </c>
      <c r="F49" s="59">
        <f t="shared" si="2"/>
        <v>95</v>
      </c>
      <c r="G49" s="59">
        <f t="shared" si="1"/>
        <v>0</v>
      </c>
    </row>
    <row r="50" spans="1:7">
      <c r="A50" s="40">
        <v>354</v>
      </c>
      <c r="B50" s="41" t="str">
        <f>VLOOKUP(A50,Table1_125[#All],2,FALSE)</f>
        <v>Yardsticks: Child and Adolescent Development Ages 4-14</v>
      </c>
      <c r="C50" s="42">
        <v>0</v>
      </c>
      <c r="D50" s="59">
        <f>VLOOKUP(A50,Table1_125[#All],3,FALSE)</f>
        <v>24</v>
      </c>
      <c r="E50" s="43">
        <f t="shared" si="0"/>
        <v>0</v>
      </c>
      <c r="F50" s="59">
        <f t="shared" si="2"/>
        <v>24</v>
      </c>
      <c r="G50" s="59">
        <f t="shared" si="1"/>
        <v>0</v>
      </c>
    </row>
    <row r="51" spans="1:7">
      <c r="A51" s="40"/>
      <c r="B51" s="44" t="s">
        <v>49</v>
      </c>
      <c r="C51" s="42"/>
      <c r="D51" s="59"/>
      <c r="E51" s="43"/>
      <c r="F51" s="59"/>
      <c r="G51" s="59"/>
    </row>
    <row r="52" spans="1:7">
      <c r="A52" s="40" t="s">
        <v>47</v>
      </c>
      <c r="B52" s="41" t="str">
        <f>VLOOKUP(A52,Table1_125[#All],2,FALSE)</f>
        <v>Yardsticks Guides - Kindergarten</v>
      </c>
      <c r="C52" s="42">
        <v>0</v>
      </c>
      <c r="D52" s="59">
        <f>VLOOKUP(A52,Table1_125[#All],3,FALSE)</f>
        <v>18</v>
      </c>
      <c r="E52" s="43">
        <f t="shared" si="0"/>
        <v>0</v>
      </c>
      <c r="F52" s="59">
        <f t="shared" si="2"/>
        <v>18</v>
      </c>
      <c r="G52" s="59">
        <f t="shared" ref="G52:G62" si="17">C52*F52</f>
        <v>0</v>
      </c>
    </row>
    <row r="53" spans="1:7">
      <c r="A53" s="40" t="s">
        <v>50</v>
      </c>
      <c r="B53" s="41" t="str">
        <f>VLOOKUP(A53,Table1_125[#All],2,FALSE)</f>
        <v xml:space="preserve">Yardsticks Guides - Gr. 1 </v>
      </c>
      <c r="C53" s="42">
        <v>0</v>
      </c>
      <c r="D53" s="59">
        <f>VLOOKUP(A53,Table1_125[#All],3,FALSE)</f>
        <v>18</v>
      </c>
      <c r="E53" s="43">
        <f t="shared" si="0"/>
        <v>0</v>
      </c>
      <c r="F53" s="59">
        <f t="shared" si="2"/>
        <v>18</v>
      </c>
      <c r="G53" s="59">
        <f t="shared" si="17"/>
        <v>0</v>
      </c>
    </row>
    <row r="54" spans="1:7">
      <c r="A54" s="40" t="s">
        <v>52</v>
      </c>
      <c r="B54" s="41" t="str">
        <f>VLOOKUP(A54,Table1_125[#All],2,FALSE)</f>
        <v>Yardsticks Guides - Gr. 2</v>
      </c>
      <c r="C54" s="42">
        <v>0</v>
      </c>
      <c r="D54" s="59">
        <f>VLOOKUP(A54,Table1_125[#All],3,FALSE)</f>
        <v>18</v>
      </c>
      <c r="E54" s="43">
        <f t="shared" si="0"/>
        <v>0</v>
      </c>
      <c r="F54" s="59">
        <f t="shared" si="2"/>
        <v>18</v>
      </c>
      <c r="G54" s="59">
        <f t="shared" si="17"/>
        <v>0</v>
      </c>
    </row>
    <row r="55" spans="1:7">
      <c r="A55" s="40" t="s">
        <v>54</v>
      </c>
      <c r="B55" s="41" t="str">
        <f>VLOOKUP(A55,Table1_125[#All],2,FALSE)</f>
        <v>Yardsticks Guides - Gr. 3</v>
      </c>
      <c r="C55" s="42">
        <v>0</v>
      </c>
      <c r="D55" s="59">
        <f>VLOOKUP(A55,Table1_125[#All],3,FALSE)</f>
        <v>18</v>
      </c>
      <c r="E55" s="43">
        <f t="shared" si="0"/>
        <v>0</v>
      </c>
      <c r="F55" s="59">
        <f t="shared" si="2"/>
        <v>18</v>
      </c>
      <c r="G55" s="59">
        <f t="shared" si="17"/>
        <v>0</v>
      </c>
    </row>
    <row r="56" spans="1:7">
      <c r="A56" s="40" t="s">
        <v>56</v>
      </c>
      <c r="B56" s="41" t="str">
        <f>VLOOKUP(A56,Table1_125[#All],2,FALSE)</f>
        <v>Yardsticks Guides - Gr. 4</v>
      </c>
      <c r="C56" s="42">
        <v>0</v>
      </c>
      <c r="D56" s="59">
        <f>VLOOKUP(A56,Table1_125[#All],3,FALSE)</f>
        <v>18</v>
      </c>
      <c r="E56" s="43">
        <f t="shared" si="0"/>
        <v>0</v>
      </c>
      <c r="F56" s="59">
        <f t="shared" si="2"/>
        <v>18</v>
      </c>
      <c r="G56" s="59">
        <f t="shared" si="17"/>
        <v>0</v>
      </c>
    </row>
    <row r="57" spans="1:7">
      <c r="A57" s="40" t="s">
        <v>58</v>
      </c>
      <c r="B57" s="41" t="str">
        <f>VLOOKUP(A57,Table1_125[#All],2,FALSE)</f>
        <v>Yardsticks Guides - Gr. 5</v>
      </c>
      <c r="C57" s="42">
        <v>0</v>
      </c>
      <c r="D57" s="59">
        <f>VLOOKUP(A57,Table1_125[#All],3,FALSE)</f>
        <v>18</v>
      </c>
      <c r="E57" s="43">
        <f t="shared" si="0"/>
        <v>0</v>
      </c>
      <c r="F57" s="59">
        <f t="shared" si="2"/>
        <v>18</v>
      </c>
      <c r="G57" s="59">
        <f t="shared" si="17"/>
        <v>0</v>
      </c>
    </row>
    <row r="58" spans="1:7">
      <c r="A58" s="40" t="s">
        <v>60</v>
      </c>
      <c r="B58" s="41" t="str">
        <f>VLOOKUP(A58,Table1_125[#All],2,FALSE)</f>
        <v>Yardsticks Guides - Gr. 6</v>
      </c>
      <c r="C58" s="42">
        <v>0</v>
      </c>
      <c r="D58" s="59">
        <f>VLOOKUP(A58,Table1_125[#All],3,FALSE)</f>
        <v>18</v>
      </c>
      <c r="E58" s="43">
        <f t="shared" si="0"/>
        <v>0</v>
      </c>
      <c r="F58" s="59">
        <f t="shared" si="2"/>
        <v>18</v>
      </c>
      <c r="G58" s="59">
        <f t="shared" si="17"/>
        <v>0</v>
      </c>
    </row>
    <row r="59" spans="1:7">
      <c r="A59" s="40" t="s">
        <v>62</v>
      </c>
      <c r="B59" s="41" t="str">
        <f>VLOOKUP(A59,Table1_125[#All],2,FALSE)</f>
        <v>Yardsticks Guides - Gr. 7</v>
      </c>
      <c r="C59" s="42">
        <v>0</v>
      </c>
      <c r="D59" s="59">
        <f>VLOOKUP(A59,Table1_125[#All],3,FALSE)</f>
        <v>18</v>
      </c>
      <c r="E59" s="43">
        <f t="shared" si="0"/>
        <v>0</v>
      </c>
      <c r="F59" s="59">
        <f t="shared" si="2"/>
        <v>18</v>
      </c>
      <c r="G59" s="59">
        <f t="shared" si="17"/>
        <v>0</v>
      </c>
    </row>
    <row r="60" spans="1:7">
      <c r="A60" s="40" t="s">
        <v>64</v>
      </c>
      <c r="B60" s="41" t="str">
        <f>VLOOKUP(A60,Table1_125[#All],2,FALSE)</f>
        <v>Yardsticks Guides - Gr. 8</v>
      </c>
      <c r="C60" s="42">
        <v>0</v>
      </c>
      <c r="D60" s="59">
        <f>VLOOKUP(A60,Table1_125[#All],3,FALSE)</f>
        <v>18</v>
      </c>
      <c r="E60" s="43">
        <f t="shared" si="0"/>
        <v>0</v>
      </c>
      <c r="F60" s="59">
        <f t="shared" si="2"/>
        <v>18</v>
      </c>
      <c r="G60" s="59">
        <f t="shared" si="17"/>
        <v>0</v>
      </c>
    </row>
    <row r="61" spans="1:7">
      <c r="A61" s="40" t="s">
        <v>66</v>
      </c>
      <c r="B61" s="41" t="str">
        <f>VLOOKUP(A61,Table1_125[#All],2,FALSE)</f>
        <v>Yardsticks Guides - Elementary (Gr. K-6) Sample Pack</v>
      </c>
      <c r="C61" s="42">
        <v>0</v>
      </c>
      <c r="D61" s="59">
        <f>VLOOKUP(A61,Table1_125[#All],3,FALSE)</f>
        <v>12</v>
      </c>
      <c r="E61" s="43">
        <f t="shared" si="0"/>
        <v>0</v>
      </c>
      <c r="F61" s="59">
        <f t="shared" si="2"/>
        <v>12</v>
      </c>
      <c r="G61" s="59">
        <f t="shared" si="17"/>
        <v>0</v>
      </c>
    </row>
    <row r="62" spans="1:7">
      <c r="A62" s="40" t="s">
        <v>68</v>
      </c>
      <c r="B62" s="41" t="str">
        <f>VLOOKUP(A62,Table1_125[#All],2,FALSE)</f>
        <v>Yardsticks Guides -Middle School (Gr. 5-8) Sample Pack</v>
      </c>
      <c r="C62" s="42">
        <v>0</v>
      </c>
      <c r="D62" s="59">
        <f>VLOOKUP(A62,Table1_125[#All],3,FALSE)</f>
        <v>12</v>
      </c>
      <c r="E62" s="43">
        <f t="shared" si="0"/>
        <v>0</v>
      </c>
      <c r="F62" s="59">
        <f t="shared" si="2"/>
        <v>12</v>
      </c>
      <c r="G62" s="59">
        <f t="shared" si="17"/>
        <v>0</v>
      </c>
    </row>
    <row r="63" spans="1:7">
      <c r="A63" s="40"/>
      <c r="B63" s="44" t="s">
        <v>110</v>
      </c>
      <c r="C63" s="42"/>
      <c r="D63" s="59"/>
      <c r="E63" s="43"/>
      <c r="F63" s="59"/>
      <c r="G63" s="59"/>
    </row>
    <row r="64" spans="1:7">
      <c r="A64" s="40" t="s">
        <v>32</v>
      </c>
      <c r="B64" s="41" t="str">
        <f>VLOOKUP(A64,Table1_125[#All],2,FALSE)</f>
        <v>Teacher Language for Engaged Learning Kit</v>
      </c>
      <c r="C64" s="42">
        <v>0</v>
      </c>
      <c r="D64" s="59">
        <f>VLOOKUP(A64,Table1_125[#All],3,FALSE)</f>
        <v>195</v>
      </c>
      <c r="E64" s="43">
        <f>IF(C64&lt;5,0,"10%")</f>
        <v>0</v>
      </c>
      <c r="F64" s="59">
        <f>D64-(D64*E64)</f>
        <v>195</v>
      </c>
      <c r="G64" s="59">
        <f>C64*F64</f>
        <v>0</v>
      </c>
    </row>
    <row r="65" spans="1:7">
      <c r="A65" s="40">
        <v>350</v>
      </c>
      <c r="B65" s="41" t="str">
        <f>VLOOKUP(A65,Table1_125[#All],2,FALSE)</f>
        <v>Responsive Classroom Assessment Tool</v>
      </c>
      <c r="C65" s="42">
        <v>0</v>
      </c>
      <c r="D65" s="59">
        <f>VLOOKUP(A65,Table1_125[#All],3,FALSE)</f>
        <v>49</v>
      </c>
      <c r="E65" s="43">
        <f>IF(C65&lt;5,0,"10%")</f>
        <v>0</v>
      </c>
      <c r="F65" s="59">
        <f>D65-(D65*E65)</f>
        <v>49</v>
      </c>
      <c r="G65" s="59">
        <f>C65*F65</f>
        <v>0</v>
      </c>
    </row>
    <row r="66" spans="1:7">
      <c r="A66" s="40">
        <v>178</v>
      </c>
      <c r="B66" s="41" t="str">
        <f>VLOOKUP(A66,Table1_125[#All],2,FALSE)</f>
        <v>Sample Morning Meetings (DVD)</v>
      </c>
      <c r="C66" s="42">
        <v>0</v>
      </c>
      <c r="D66" s="59">
        <f>VLOOKUP(A66,Table1_125[#All],3,FALSE)</f>
        <v>95</v>
      </c>
      <c r="E66" s="43">
        <f>IF(C66&lt;5,0,"10%")</f>
        <v>0</v>
      </c>
      <c r="F66" s="59">
        <f>D66-(D66*E66)</f>
        <v>95</v>
      </c>
      <c r="G66" s="59">
        <f>C66*F66</f>
        <v>0</v>
      </c>
    </row>
    <row r="67" spans="1:7">
      <c r="A67" s="40"/>
      <c r="B67" s="45" t="s">
        <v>111</v>
      </c>
      <c r="C67" s="42"/>
      <c r="D67" s="59"/>
      <c r="E67" s="43"/>
      <c r="F67" s="59"/>
      <c r="G67" s="59"/>
    </row>
    <row r="68" spans="1:7">
      <c r="A68" s="40"/>
      <c r="B68" s="41" t="s">
        <v>115</v>
      </c>
      <c r="C68" s="42"/>
      <c r="D68" s="59"/>
      <c r="E68" s="43"/>
      <c r="F68" s="59"/>
      <c r="G68" s="59"/>
    </row>
    <row r="69" spans="1:7">
      <c r="A69" s="42" t="s">
        <v>118</v>
      </c>
      <c r="B69" s="41" t="s">
        <v>114</v>
      </c>
      <c r="C69" s="42">
        <v>0</v>
      </c>
      <c r="D69" s="59">
        <f>VLOOKUP(A69,Table1_125[#All],3,FALSE)</f>
        <v>11</v>
      </c>
      <c r="E69" s="43">
        <f t="shared" ref="E69:E87" si="18">IF(C69&lt;5,0,"10%")</f>
        <v>0</v>
      </c>
      <c r="F69" s="59">
        <f t="shared" ref="F67:F87" si="19">D69-(D69*E69)</f>
        <v>11</v>
      </c>
      <c r="G69" s="59">
        <f t="shared" ref="G67:G87" si="20">C69*F69</f>
        <v>0</v>
      </c>
    </row>
    <row r="70" spans="1:7">
      <c r="A70" s="42" t="s">
        <v>116</v>
      </c>
      <c r="B70" s="41" t="s">
        <v>113</v>
      </c>
      <c r="C70" s="42">
        <v>0</v>
      </c>
      <c r="D70" s="59">
        <f>VLOOKUP(A70,Table1_125[#All],3,FALSE)</f>
        <v>150</v>
      </c>
      <c r="E70" s="43">
        <f t="shared" si="18"/>
        <v>0</v>
      </c>
      <c r="F70" s="59">
        <f t="shared" si="19"/>
        <v>150</v>
      </c>
      <c r="G70" s="59">
        <f t="shared" si="20"/>
        <v>0</v>
      </c>
    </row>
    <row r="71" spans="1:7">
      <c r="A71" s="42" t="s">
        <v>117</v>
      </c>
      <c r="B71" s="41" t="s">
        <v>112</v>
      </c>
      <c r="C71" s="42">
        <v>0</v>
      </c>
      <c r="D71" s="59">
        <f>VLOOKUP(A71,Table1_125[#All],3,FALSE)</f>
        <v>315</v>
      </c>
      <c r="E71" s="43">
        <f t="shared" si="18"/>
        <v>0</v>
      </c>
      <c r="F71" s="59">
        <f t="shared" si="19"/>
        <v>315</v>
      </c>
      <c r="G71" s="59">
        <f t="shared" si="20"/>
        <v>0</v>
      </c>
    </row>
    <row r="72" spans="1:7">
      <c r="A72" s="42"/>
      <c r="B72" s="41" t="s">
        <v>90</v>
      </c>
      <c r="C72" s="42"/>
      <c r="D72" s="59"/>
      <c r="E72" s="43"/>
      <c r="F72" s="59"/>
      <c r="G72" s="59"/>
    </row>
    <row r="73" spans="1:7">
      <c r="A73" s="42" t="s">
        <v>94</v>
      </c>
      <c r="B73" s="41" t="s">
        <v>114</v>
      </c>
      <c r="C73" s="42">
        <v>0</v>
      </c>
      <c r="D73" s="59">
        <f>VLOOKUP(A73,Table1_125[#All],3,FALSE)</f>
        <v>11</v>
      </c>
      <c r="E73" s="43">
        <f t="shared" si="18"/>
        <v>0</v>
      </c>
      <c r="F73" s="59">
        <f t="shared" si="19"/>
        <v>11</v>
      </c>
      <c r="G73" s="59">
        <f t="shared" si="20"/>
        <v>0</v>
      </c>
    </row>
    <row r="74" spans="1:7">
      <c r="A74" s="42" t="s">
        <v>95</v>
      </c>
      <c r="B74" s="41" t="s">
        <v>113</v>
      </c>
      <c r="C74" s="42">
        <v>0</v>
      </c>
      <c r="D74" s="59">
        <f>VLOOKUP(A74,Table1_125[#All],3,FALSE)</f>
        <v>150</v>
      </c>
      <c r="E74" s="43">
        <f t="shared" si="18"/>
        <v>0</v>
      </c>
      <c r="F74" s="59">
        <f t="shared" si="19"/>
        <v>150</v>
      </c>
      <c r="G74" s="59">
        <f t="shared" si="20"/>
        <v>0</v>
      </c>
    </row>
    <row r="75" spans="1:7">
      <c r="A75" s="42" t="s">
        <v>96</v>
      </c>
      <c r="B75" s="41" t="s">
        <v>112</v>
      </c>
      <c r="C75" s="42">
        <v>0</v>
      </c>
      <c r="D75" s="59">
        <f>VLOOKUP(A75,Table1_125[#All],3,FALSE)</f>
        <v>315</v>
      </c>
      <c r="E75" s="43">
        <f t="shared" si="18"/>
        <v>0</v>
      </c>
      <c r="F75" s="59">
        <f t="shared" si="19"/>
        <v>315</v>
      </c>
      <c r="G75" s="59">
        <f t="shared" si="20"/>
        <v>0</v>
      </c>
    </row>
    <row r="76" spans="1:7">
      <c r="A76" s="42"/>
      <c r="B76" s="41" t="s">
        <v>91</v>
      </c>
      <c r="C76" s="42"/>
      <c r="D76" s="59"/>
      <c r="E76" s="43"/>
      <c r="F76" s="59"/>
      <c r="G76" s="59"/>
    </row>
    <row r="77" spans="1:7">
      <c r="A77" s="42" t="s">
        <v>97</v>
      </c>
      <c r="B77" s="41" t="s">
        <v>114</v>
      </c>
      <c r="C77" s="42">
        <v>0</v>
      </c>
      <c r="D77" s="59">
        <f>VLOOKUP(A77,Table1_125[#All],3,FALSE)</f>
        <v>11</v>
      </c>
      <c r="E77" s="43">
        <f t="shared" si="18"/>
        <v>0</v>
      </c>
      <c r="F77" s="59">
        <f t="shared" si="19"/>
        <v>11</v>
      </c>
      <c r="G77" s="59">
        <f t="shared" si="20"/>
        <v>0</v>
      </c>
    </row>
    <row r="78" spans="1:7">
      <c r="A78" s="42" t="s">
        <v>98</v>
      </c>
      <c r="B78" s="41" t="s">
        <v>113</v>
      </c>
      <c r="C78" s="42">
        <v>0</v>
      </c>
      <c r="D78" s="59">
        <f>VLOOKUP(A78,Table1_125[#All],3,FALSE)</f>
        <v>150</v>
      </c>
      <c r="E78" s="43">
        <f t="shared" si="18"/>
        <v>0</v>
      </c>
      <c r="F78" s="59">
        <f t="shared" si="19"/>
        <v>150</v>
      </c>
      <c r="G78" s="59">
        <f t="shared" si="20"/>
        <v>0</v>
      </c>
    </row>
    <row r="79" spans="1:7">
      <c r="A79" s="42" t="s">
        <v>99</v>
      </c>
      <c r="B79" s="41" t="s">
        <v>112</v>
      </c>
      <c r="C79" s="42">
        <v>0</v>
      </c>
      <c r="D79" s="59">
        <f>VLOOKUP(A79,Table1_125[#All],3,FALSE)</f>
        <v>315</v>
      </c>
      <c r="E79" s="43">
        <f t="shared" si="18"/>
        <v>0</v>
      </c>
      <c r="F79" s="59">
        <f t="shared" si="19"/>
        <v>315</v>
      </c>
      <c r="G79" s="59">
        <f t="shared" si="20"/>
        <v>0</v>
      </c>
    </row>
    <row r="80" spans="1:7">
      <c r="A80" s="42"/>
      <c r="B80" s="41" t="s">
        <v>92</v>
      </c>
      <c r="C80" s="42"/>
      <c r="D80" s="59"/>
      <c r="E80" s="43"/>
      <c r="F80" s="59">
        <f t="shared" si="19"/>
        <v>0</v>
      </c>
      <c r="G80" s="59">
        <f t="shared" si="20"/>
        <v>0</v>
      </c>
    </row>
    <row r="81" spans="1:7">
      <c r="A81" s="42" t="s">
        <v>100</v>
      </c>
      <c r="B81" s="41" t="s">
        <v>114</v>
      </c>
      <c r="C81" s="42">
        <v>0</v>
      </c>
      <c r="D81" s="59">
        <f>VLOOKUP(A81,Table1_125[#All],3,FALSE)</f>
        <v>11</v>
      </c>
      <c r="E81" s="43">
        <f t="shared" si="18"/>
        <v>0</v>
      </c>
      <c r="F81" s="59">
        <f t="shared" si="19"/>
        <v>11</v>
      </c>
      <c r="G81" s="59">
        <f t="shared" si="20"/>
        <v>0</v>
      </c>
    </row>
    <row r="82" spans="1:7">
      <c r="A82" s="42" t="s">
        <v>101</v>
      </c>
      <c r="B82" s="41" t="s">
        <v>113</v>
      </c>
      <c r="C82" s="42">
        <v>0</v>
      </c>
      <c r="D82" s="59">
        <f>VLOOKUP(A82,Table1_125[#All],3,FALSE)</f>
        <v>150</v>
      </c>
      <c r="E82" s="43">
        <f t="shared" si="18"/>
        <v>0</v>
      </c>
      <c r="F82" s="59">
        <f t="shared" si="19"/>
        <v>150</v>
      </c>
      <c r="G82" s="59">
        <f t="shared" si="20"/>
        <v>0</v>
      </c>
    </row>
    <row r="83" spans="1:7">
      <c r="A83" s="42" t="s">
        <v>102</v>
      </c>
      <c r="B83" s="41" t="s">
        <v>112</v>
      </c>
      <c r="C83" s="42">
        <v>0</v>
      </c>
      <c r="D83" s="59">
        <f>VLOOKUP(A83,Table1_125[#All],3,FALSE)</f>
        <v>315</v>
      </c>
      <c r="E83" s="43">
        <f t="shared" si="18"/>
        <v>0</v>
      </c>
      <c r="F83" s="59">
        <f t="shared" si="19"/>
        <v>315</v>
      </c>
      <c r="G83" s="59">
        <f t="shared" si="20"/>
        <v>0</v>
      </c>
    </row>
    <row r="84" spans="1:7">
      <c r="A84" s="42"/>
      <c r="B84" s="41" t="s">
        <v>93</v>
      </c>
      <c r="C84" s="42"/>
      <c r="D84" s="59"/>
      <c r="E84" s="43"/>
      <c r="F84" s="59"/>
      <c r="G84" s="59"/>
    </row>
    <row r="85" spans="1:7">
      <c r="A85" s="42" t="s">
        <v>103</v>
      </c>
      <c r="B85" s="41" t="s">
        <v>114</v>
      </c>
      <c r="C85" s="42">
        <v>0</v>
      </c>
      <c r="D85" s="59">
        <f>VLOOKUP(A85,Table1_125[#All],3,FALSE)</f>
        <v>11</v>
      </c>
      <c r="E85" s="43">
        <f t="shared" si="18"/>
        <v>0</v>
      </c>
      <c r="F85" s="59">
        <f t="shared" si="19"/>
        <v>11</v>
      </c>
      <c r="G85" s="59">
        <f t="shared" si="20"/>
        <v>0</v>
      </c>
    </row>
    <row r="86" spans="1:7">
      <c r="A86" s="42" t="s">
        <v>104</v>
      </c>
      <c r="B86" s="41" t="s">
        <v>113</v>
      </c>
      <c r="C86" s="42">
        <v>0</v>
      </c>
      <c r="D86" s="59">
        <f>VLOOKUP(A86,Table1_125[#All],3,FALSE)</f>
        <v>150</v>
      </c>
      <c r="E86" s="43">
        <f t="shared" si="18"/>
        <v>0</v>
      </c>
      <c r="F86" s="59">
        <f t="shared" si="19"/>
        <v>150</v>
      </c>
      <c r="G86" s="59">
        <f t="shared" si="20"/>
        <v>0</v>
      </c>
    </row>
    <row r="87" spans="1:7">
      <c r="A87" s="42" t="s">
        <v>105</v>
      </c>
      <c r="B87" s="41" t="s">
        <v>112</v>
      </c>
      <c r="C87" s="42">
        <v>0</v>
      </c>
      <c r="D87" s="59">
        <f>VLOOKUP(A87,Table1_125[#All],3,FALSE)</f>
        <v>315</v>
      </c>
      <c r="E87" s="43">
        <f t="shared" si="18"/>
        <v>0</v>
      </c>
      <c r="F87" s="59">
        <f t="shared" si="19"/>
        <v>315</v>
      </c>
      <c r="G87" s="59">
        <f t="shared" si="20"/>
        <v>0</v>
      </c>
    </row>
    <row r="88" spans="1:7">
      <c r="A88" s="42"/>
      <c r="B88" s="41" t="s">
        <v>126</v>
      </c>
      <c r="C88" s="42"/>
      <c r="D88" s="59"/>
      <c r="E88" s="43"/>
      <c r="F88" s="59"/>
      <c r="G88" s="59"/>
    </row>
    <row r="89" spans="1:7">
      <c r="A89" s="42" t="s">
        <v>123</v>
      </c>
      <c r="B89" s="41" t="s">
        <v>114</v>
      </c>
      <c r="C89" s="42">
        <v>0</v>
      </c>
      <c r="D89" s="59">
        <f>VLOOKUP(A89,Table1_125[#All],3,FALSE)</f>
        <v>11</v>
      </c>
      <c r="E89" s="43">
        <f t="shared" ref="E89:E91" si="21">IF(C89&lt;5,0,"10%")</f>
        <v>0</v>
      </c>
      <c r="F89" s="59">
        <f t="shared" ref="F89:F91" si="22">D89-(D89*E89)</f>
        <v>11</v>
      </c>
      <c r="G89" s="59">
        <f t="shared" ref="G89" si="23">C89*F89</f>
        <v>0</v>
      </c>
    </row>
    <row r="90" spans="1:7">
      <c r="A90" s="42" t="s">
        <v>124</v>
      </c>
      <c r="B90" s="41" t="s">
        <v>113</v>
      </c>
      <c r="C90" s="42">
        <v>0</v>
      </c>
      <c r="D90" s="59">
        <f>VLOOKUP(A90,Table1_125[#All],3,FALSE)</f>
        <v>150</v>
      </c>
      <c r="E90" s="43">
        <f t="shared" si="21"/>
        <v>0</v>
      </c>
      <c r="F90" s="59">
        <f t="shared" si="22"/>
        <v>150</v>
      </c>
      <c r="G90" s="59">
        <f>C90*F90</f>
        <v>0</v>
      </c>
    </row>
    <row r="91" spans="1:7">
      <c r="A91" s="42" t="s">
        <v>125</v>
      </c>
      <c r="B91" s="41" t="s">
        <v>112</v>
      </c>
      <c r="C91" s="42">
        <v>0</v>
      </c>
      <c r="D91" s="59">
        <f>VLOOKUP(A91,Table1_125[#All],3,FALSE)</f>
        <v>315</v>
      </c>
      <c r="E91" s="43">
        <f t="shared" si="21"/>
        <v>0</v>
      </c>
      <c r="F91" s="59">
        <f t="shared" si="22"/>
        <v>315</v>
      </c>
      <c r="G91" s="59">
        <f>C91*F91</f>
        <v>0</v>
      </c>
    </row>
    <row r="92" spans="1:7">
      <c r="A92" s="42"/>
      <c r="B92" s="41" t="s">
        <v>135</v>
      </c>
      <c r="C92" s="42"/>
      <c r="D92" s="59"/>
      <c r="E92" s="43"/>
      <c r="F92" s="59"/>
      <c r="G92" s="59"/>
    </row>
    <row r="93" spans="1:7">
      <c r="A93" s="42" t="s">
        <v>127</v>
      </c>
      <c r="B93" s="41" t="s">
        <v>114</v>
      </c>
      <c r="C93" s="42">
        <v>0</v>
      </c>
      <c r="D93" s="59">
        <f>VLOOKUP(A93,Table1_125[#All],3,FALSE)</f>
        <v>11</v>
      </c>
      <c r="E93" s="43">
        <f t="shared" ref="E93:E95" si="24">IF(C93&lt;5,0,"10%")</f>
        <v>0</v>
      </c>
      <c r="F93" s="59">
        <f t="shared" ref="F93:F95" si="25">D93-(D93*E93)</f>
        <v>11</v>
      </c>
      <c r="G93" s="59">
        <f t="shared" ref="G93" si="26">C93*F93</f>
        <v>0</v>
      </c>
    </row>
    <row r="94" spans="1:7">
      <c r="A94" s="42" t="s">
        <v>130</v>
      </c>
      <c r="B94" s="41" t="s">
        <v>113</v>
      </c>
      <c r="C94" s="42">
        <v>0</v>
      </c>
      <c r="D94" s="59">
        <f>VLOOKUP(A94,Table1_125[#All],3,FALSE)</f>
        <v>150</v>
      </c>
      <c r="E94" s="43">
        <f t="shared" si="24"/>
        <v>0</v>
      </c>
      <c r="F94" s="59">
        <f t="shared" si="25"/>
        <v>150</v>
      </c>
      <c r="G94" s="59">
        <f>C94*F94</f>
        <v>0</v>
      </c>
    </row>
    <row r="95" spans="1:7">
      <c r="A95" s="42" t="s">
        <v>131</v>
      </c>
      <c r="B95" s="41" t="s">
        <v>112</v>
      </c>
      <c r="C95" s="42">
        <v>0</v>
      </c>
      <c r="D95" s="59">
        <f>VLOOKUP(A95,Table1_125[#All],3,FALSE)</f>
        <v>315</v>
      </c>
      <c r="E95" s="43">
        <f t="shared" si="24"/>
        <v>0</v>
      </c>
      <c r="F95" s="59">
        <f t="shared" si="25"/>
        <v>315</v>
      </c>
      <c r="G95" s="59">
        <f>C95*F95</f>
        <v>0</v>
      </c>
    </row>
    <row r="96" spans="1:7">
      <c r="A96" s="46"/>
      <c r="B96" s="46" t="s">
        <v>136</v>
      </c>
      <c r="C96" s="46"/>
      <c r="D96" s="60"/>
      <c r="E96" s="46"/>
      <c r="F96" s="60"/>
      <c r="G96" s="60"/>
    </row>
    <row r="97" spans="1:7">
      <c r="A97" s="42" t="s">
        <v>132</v>
      </c>
      <c r="B97" s="41" t="s">
        <v>114</v>
      </c>
      <c r="C97" s="42">
        <v>0</v>
      </c>
      <c r="D97" s="59">
        <f>VLOOKUP(A97,Table1_125[#All],3,FALSE)</f>
        <v>11</v>
      </c>
      <c r="E97" s="43">
        <f t="shared" ref="E97:E99" si="27">IF(C97&lt;5,0,"10%")</f>
        <v>0</v>
      </c>
      <c r="F97" s="59">
        <f t="shared" ref="F97:F99" si="28">D97-(D97*E97)</f>
        <v>11</v>
      </c>
      <c r="G97" s="59">
        <f t="shared" ref="G97" si="29">C97*F97</f>
        <v>0</v>
      </c>
    </row>
    <row r="98" spans="1:7">
      <c r="A98" s="42" t="s">
        <v>133</v>
      </c>
      <c r="B98" s="41" t="s">
        <v>113</v>
      </c>
      <c r="C98" s="42">
        <v>0</v>
      </c>
      <c r="D98" s="59">
        <f>VLOOKUP(A98,Table1_125[#All],3,FALSE)</f>
        <v>150</v>
      </c>
      <c r="E98" s="43">
        <f t="shared" si="27"/>
        <v>0</v>
      </c>
      <c r="F98" s="59">
        <f t="shared" si="28"/>
        <v>150</v>
      </c>
      <c r="G98" s="59">
        <f>C98*F98</f>
        <v>0</v>
      </c>
    </row>
    <row r="99" spans="1:7">
      <c r="A99" s="42" t="s">
        <v>134</v>
      </c>
      <c r="B99" s="41" t="s">
        <v>112</v>
      </c>
      <c r="C99" s="42">
        <v>0</v>
      </c>
      <c r="D99" s="59">
        <f>VLOOKUP(A99,Table1_125[#All],3,FALSE)</f>
        <v>315</v>
      </c>
      <c r="E99" s="43">
        <f t="shared" si="27"/>
        <v>0</v>
      </c>
      <c r="F99" s="59">
        <f t="shared" si="28"/>
        <v>315</v>
      </c>
      <c r="G99" s="59">
        <f>C99*F99</f>
        <v>0</v>
      </c>
    </row>
    <row r="100" spans="1:7">
      <c r="A100" s="47"/>
      <c r="B100" s="48" t="s">
        <v>170</v>
      </c>
      <c r="C100" s="42"/>
      <c r="D100" s="61"/>
      <c r="E100" s="43"/>
      <c r="F100" s="61"/>
      <c r="G100" s="59"/>
    </row>
    <row r="101" spans="1:7">
      <c r="A101" s="50" t="s">
        <v>140</v>
      </c>
      <c r="B101" s="49" t="s">
        <v>114</v>
      </c>
      <c r="C101" s="42">
        <v>0</v>
      </c>
      <c r="D101" s="59">
        <f>VLOOKUP(A101,Table1_125[#All],3,FALSE)</f>
        <v>11</v>
      </c>
      <c r="E101" s="43">
        <f t="shared" ref="E101:E103" si="30">IF(C101&lt;5,0,"10%")</f>
        <v>0</v>
      </c>
      <c r="F101" s="59">
        <f t="shared" ref="F101:F103" si="31">D101-(D101*E101)</f>
        <v>11</v>
      </c>
      <c r="G101" s="59">
        <f t="shared" ref="G101" si="32">C101*F101</f>
        <v>0</v>
      </c>
    </row>
    <row r="102" spans="1:7">
      <c r="A102" s="51" t="s">
        <v>141</v>
      </c>
      <c r="B102" s="49" t="s">
        <v>113</v>
      </c>
      <c r="C102" s="42">
        <v>0</v>
      </c>
      <c r="D102" s="59">
        <f>VLOOKUP(A102,Table1_125[#All],3,FALSE)</f>
        <v>150</v>
      </c>
      <c r="E102" s="43">
        <f t="shared" si="30"/>
        <v>0</v>
      </c>
      <c r="F102" s="59">
        <f t="shared" si="31"/>
        <v>150</v>
      </c>
      <c r="G102" s="59">
        <f>C102*F102</f>
        <v>0</v>
      </c>
    </row>
    <row r="103" spans="1:7">
      <c r="A103" s="51" t="s">
        <v>142</v>
      </c>
      <c r="B103" s="49" t="s">
        <v>112</v>
      </c>
      <c r="C103" s="42">
        <v>0</v>
      </c>
      <c r="D103" s="59">
        <f>VLOOKUP(A103,Table1_125[#All],3,FALSE)</f>
        <v>315</v>
      </c>
      <c r="E103" s="43">
        <f t="shared" si="30"/>
        <v>0</v>
      </c>
      <c r="F103" s="59">
        <f t="shared" si="31"/>
        <v>315</v>
      </c>
      <c r="G103" s="59">
        <f>C103*F103</f>
        <v>0</v>
      </c>
    </row>
    <row r="104" spans="1:7">
      <c r="A104" s="51"/>
      <c r="B104" s="48" t="s">
        <v>171</v>
      </c>
      <c r="C104" s="42"/>
      <c r="D104" s="61"/>
      <c r="E104" s="43"/>
      <c r="F104" s="61"/>
      <c r="G104" s="59"/>
    </row>
    <row r="105" spans="1:7">
      <c r="A105" s="50" t="s">
        <v>143</v>
      </c>
      <c r="B105" s="49" t="s">
        <v>114</v>
      </c>
      <c r="C105" s="42">
        <v>0</v>
      </c>
      <c r="D105" s="59">
        <f>VLOOKUP(A105,Table1_125[#All],3,FALSE)</f>
        <v>11</v>
      </c>
      <c r="E105" s="43">
        <f t="shared" ref="E105:E107" si="33">IF(C105&lt;5,0,"10%")</f>
        <v>0</v>
      </c>
      <c r="F105" s="59">
        <f t="shared" ref="F105:F107" si="34">D105-(D105*E105)</f>
        <v>11</v>
      </c>
      <c r="G105" s="59">
        <f t="shared" ref="G105" si="35">C105*F105</f>
        <v>0</v>
      </c>
    </row>
    <row r="106" spans="1:7">
      <c r="A106" s="51" t="s">
        <v>144</v>
      </c>
      <c r="B106" s="49" t="s">
        <v>113</v>
      </c>
      <c r="C106" s="42">
        <v>0</v>
      </c>
      <c r="D106" s="59">
        <f>VLOOKUP(A106,Table1_125[#All],3,FALSE)</f>
        <v>150</v>
      </c>
      <c r="E106" s="43">
        <f t="shared" si="33"/>
        <v>0</v>
      </c>
      <c r="F106" s="59">
        <f t="shared" si="34"/>
        <v>150</v>
      </c>
      <c r="G106" s="59">
        <f>C106*F106</f>
        <v>0</v>
      </c>
    </row>
    <row r="107" spans="1:7">
      <c r="A107" s="51" t="s">
        <v>145</v>
      </c>
      <c r="B107" s="49" t="s">
        <v>112</v>
      </c>
      <c r="C107" s="42">
        <v>0</v>
      </c>
      <c r="D107" s="59">
        <f>VLOOKUP(A107,Table1_125[#All],3,FALSE)</f>
        <v>315</v>
      </c>
      <c r="E107" s="43">
        <f t="shared" si="33"/>
        <v>0</v>
      </c>
      <c r="F107" s="59">
        <f t="shared" si="34"/>
        <v>315</v>
      </c>
      <c r="G107" s="59">
        <f>C107*F107</f>
        <v>0</v>
      </c>
    </row>
    <row r="108" spans="1:7">
      <c r="A108" s="51"/>
      <c r="B108" s="48" t="s">
        <v>172</v>
      </c>
      <c r="C108" s="42"/>
      <c r="D108" s="61"/>
      <c r="E108" s="43"/>
      <c r="F108" s="61"/>
      <c r="G108" s="59"/>
    </row>
    <row r="109" spans="1:7">
      <c r="A109" s="50" t="s">
        <v>146</v>
      </c>
      <c r="B109" s="49" t="s">
        <v>114</v>
      </c>
      <c r="C109" s="42">
        <v>0</v>
      </c>
      <c r="D109" s="59">
        <f>VLOOKUP(A109,Table1_125[#All],3,FALSE)</f>
        <v>11</v>
      </c>
      <c r="E109" s="43">
        <f t="shared" ref="E109:E111" si="36">IF(C109&lt;5,0,"10%")</f>
        <v>0</v>
      </c>
      <c r="F109" s="59">
        <f t="shared" ref="F109:F111" si="37">D109-(D109*E109)</f>
        <v>11</v>
      </c>
      <c r="G109" s="59">
        <f t="shared" ref="G109" si="38">C109*F109</f>
        <v>0</v>
      </c>
    </row>
    <row r="110" spans="1:7">
      <c r="A110" s="51" t="s">
        <v>147</v>
      </c>
      <c r="B110" s="49" t="s">
        <v>113</v>
      </c>
      <c r="C110" s="42">
        <v>0</v>
      </c>
      <c r="D110" s="59">
        <f>VLOOKUP(A110,Table1_125[#All],3,FALSE)</f>
        <v>150</v>
      </c>
      <c r="E110" s="43">
        <f t="shared" si="36"/>
        <v>0</v>
      </c>
      <c r="F110" s="59">
        <f t="shared" si="37"/>
        <v>150</v>
      </c>
      <c r="G110" s="59">
        <f>C110*F110</f>
        <v>0</v>
      </c>
    </row>
    <row r="111" spans="1:7">
      <c r="A111" s="51" t="s">
        <v>148</v>
      </c>
      <c r="B111" s="49" t="s">
        <v>112</v>
      </c>
      <c r="C111" s="42">
        <v>0</v>
      </c>
      <c r="D111" s="59">
        <f>VLOOKUP(A111,Table1_125[#All],3,FALSE)</f>
        <v>315</v>
      </c>
      <c r="E111" s="43">
        <f t="shared" si="36"/>
        <v>0</v>
      </c>
      <c r="F111" s="59">
        <f t="shared" si="37"/>
        <v>315</v>
      </c>
      <c r="G111" s="59">
        <f>C111*F111</f>
        <v>0</v>
      </c>
    </row>
    <row r="112" spans="1:7">
      <c r="A112" s="51"/>
      <c r="B112" s="48" t="s">
        <v>173</v>
      </c>
      <c r="C112" s="42"/>
      <c r="D112" s="61"/>
      <c r="E112" s="43"/>
      <c r="F112" s="61"/>
      <c r="G112" s="59"/>
    </row>
    <row r="113" spans="1:7">
      <c r="A113" s="50" t="s">
        <v>149</v>
      </c>
      <c r="B113" s="49" t="s">
        <v>114</v>
      </c>
      <c r="C113" s="42">
        <v>0</v>
      </c>
      <c r="D113" s="59">
        <f>VLOOKUP(A113,Table1_125[#All],3,FALSE)</f>
        <v>11</v>
      </c>
      <c r="E113" s="43">
        <f t="shared" ref="E113:E115" si="39">IF(C113&lt;5,0,"10%")</f>
        <v>0</v>
      </c>
      <c r="F113" s="59">
        <f t="shared" ref="F113:F115" si="40">D113-(D113*E113)</f>
        <v>11</v>
      </c>
      <c r="G113" s="59">
        <f t="shared" ref="G113" si="41">C113*F113</f>
        <v>0</v>
      </c>
    </row>
    <row r="114" spans="1:7">
      <c r="A114" s="51" t="s">
        <v>150</v>
      </c>
      <c r="B114" s="49" t="s">
        <v>113</v>
      </c>
      <c r="C114" s="42">
        <v>0</v>
      </c>
      <c r="D114" s="59">
        <f>VLOOKUP(A114,Table1_125[#All],3,FALSE)</f>
        <v>150</v>
      </c>
      <c r="E114" s="43">
        <f t="shared" si="39"/>
        <v>0</v>
      </c>
      <c r="F114" s="59">
        <f t="shared" si="40"/>
        <v>150</v>
      </c>
      <c r="G114" s="59">
        <f>C114*F114</f>
        <v>0</v>
      </c>
    </row>
    <row r="115" spans="1:7">
      <c r="A115" s="51" t="s">
        <v>151</v>
      </c>
      <c r="B115" s="49" t="s">
        <v>112</v>
      </c>
      <c r="C115" s="42">
        <v>0</v>
      </c>
      <c r="D115" s="59">
        <f>VLOOKUP(A115,Table1_125[#All],3,FALSE)</f>
        <v>315</v>
      </c>
      <c r="E115" s="43">
        <f t="shared" si="39"/>
        <v>0</v>
      </c>
      <c r="F115" s="59">
        <f t="shared" si="40"/>
        <v>315</v>
      </c>
      <c r="G115" s="59">
        <f>C115*F115</f>
        <v>0</v>
      </c>
    </row>
    <row r="116" spans="1:7">
      <c r="A116" s="51"/>
      <c r="B116" s="52" t="s">
        <v>174</v>
      </c>
      <c r="C116" s="42"/>
      <c r="D116" s="61"/>
      <c r="E116" s="43"/>
      <c r="F116" s="61"/>
      <c r="G116" s="59"/>
    </row>
    <row r="117" spans="1:7">
      <c r="A117" s="50" t="s">
        <v>152</v>
      </c>
      <c r="B117" s="49" t="s">
        <v>114</v>
      </c>
      <c r="C117" s="42">
        <v>0</v>
      </c>
      <c r="D117" s="59">
        <f>VLOOKUP(A117,Table1_125[#All],3,FALSE)</f>
        <v>11</v>
      </c>
      <c r="E117" s="43">
        <f t="shared" ref="E117:E119" si="42">IF(C117&lt;5,0,"10%")</f>
        <v>0</v>
      </c>
      <c r="F117" s="59">
        <f t="shared" ref="F117:F119" si="43">D117-(D117*E117)</f>
        <v>11</v>
      </c>
      <c r="G117" s="59">
        <f t="shared" ref="G117" si="44">C117*F117</f>
        <v>0</v>
      </c>
    </row>
    <row r="118" spans="1:7">
      <c r="A118" s="51" t="s">
        <v>153</v>
      </c>
      <c r="B118" s="49" t="s">
        <v>113</v>
      </c>
      <c r="C118" s="42">
        <v>0</v>
      </c>
      <c r="D118" s="59">
        <f>VLOOKUP(A118,Table1_125[#All],3,FALSE)</f>
        <v>150</v>
      </c>
      <c r="E118" s="43">
        <f t="shared" si="42"/>
        <v>0</v>
      </c>
      <c r="F118" s="59">
        <f t="shared" si="43"/>
        <v>150</v>
      </c>
      <c r="G118" s="59">
        <f>C118*F118</f>
        <v>0</v>
      </c>
    </row>
    <row r="119" spans="1:7">
      <c r="A119" s="51" t="s">
        <v>154</v>
      </c>
      <c r="B119" s="49" t="s">
        <v>112</v>
      </c>
      <c r="C119" s="42">
        <v>0</v>
      </c>
      <c r="D119" s="59">
        <f>VLOOKUP(A119,Table1_125[#All],3,FALSE)</f>
        <v>315</v>
      </c>
      <c r="E119" s="43">
        <f t="shared" si="42"/>
        <v>0</v>
      </c>
      <c r="F119" s="59">
        <f t="shared" si="43"/>
        <v>315</v>
      </c>
      <c r="G119" s="59">
        <f>C119*F119</f>
        <v>0</v>
      </c>
    </row>
    <row r="120" spans="1:7">
      <c r="A120" s="51"/>
      <c r="B120" s="52" t="s">
        <v>175</v>
      </c>
      <c r="C120" s="42"/>
      <c r="D120" s="61"/>
      <c r="E120" s="43"/>
      <c r="F120" s="61"/>
      <c r="G120" s="59"/>
    </row>
    <row r="121" spans="1:7">
      <c r="A121" s="50" t="s">
        <v>155</v>
      </c>
      <c r="B121" s="49" t="s">
        <v>114</v>
      </c>
      <c r="C121" s="42">
        <v>0</v>
      </c>
      <c r="D121" s="59">
        <f>VLOOKUP(A121,Table1_125[#All],3,FALSE)</f>
        <v>11</v>
      </c>
      <c r="E121" s="43">
        <f t="shared" ref="E121:E123" si="45">IF(C121&lt;5,0,"10%")</f>
        <v>0</v>
      </c>
      <c r="F121" s="59">
        <f t="shared" ref="F121:F123" si="46">D121-(D121*E121)</f>
        <v>11</v>
      </c>
      <c r="G121" s="59">
        <f t="shared" ref="G121" si="47">C121*F121</f>
        <v>0</v>
      </c>
    </row>
    <row r="122" spans="1:7">
      <c r="A122" s="51" t="s">
        <v>156</v>
      </c>
      <c r="B122" s="49" t="s">
        <v>113</v>
      </c>
      <c r="C122" s="42">
        <v>0</v>
      </c>
      <c r="D122" s="59">
        <f>VLOOKUP(A122,Table1_125[#All],3,FALSE)</f>
        <v>150</v>
      </c>
      <c r="E122" s="43">
        <f t="shared" si="45"/>
        <v>0</v>
      </c>
      <c r="F122" s="59">
        <f t="shared" si="46"/>
        <v>150</v>
      </c>
      <c r="G122" s="59">
        <f>C122*F122</f>
        <v>0</v>
      </c>
    </row>
    <row r="123" spans="1:7">
      <c r="A123" s="51" t="s">
        <v>157</v>
      </c>
      <c r="B123" s="49" t="s">
        <v>112</v>
      </c>
      <c r="C123" s="42">
        <v>0</v>
      </c>
      <c r="D123" s="59">
        <f>VLOOKUP(A123,Table1_125[#All],3,FALSE)</f>
        <v>315</v>
      </c>
      <c r="E123" s="43">
        <f t="shared" si="45"/>
        <v>0</v>
      </c>
      <c r="F123" s="59">
        <f t="shared" si="46"/>
        <v>315</v>
      </c>
      <c r="G123" s="59">
        <f>C123*F123</f>
        <v>0</v>
      </c>
    </row>
    <row r="124" spans="1:7">
      <c r="A124" s="51"/>
      <c r="B124" s="52" t="s">
        <v>176</v>
      </c>
      <c r="C124" s="42"/>
      <c r="D124" s="61"/>
      <c r="E124" s="43"/>
      <c r="F124" s="61"/>
      <c r="G124" s="59"/>
    </row>
    <row r="125" spans="1:7">
      <c r="A125" s="50" t="s">
        <v>158</v>
      </c>
      <c r="B125" s="49" t="s">
        <v>114</v>
      </c>
      <c r="C125" s="42">
        <v>0</v>
      </c>
      <c r="D125" s="59">
        <f>VLOOKUP(A125,Table1_125[#All],3,FALSE)</f>
        <v>11</v>
      </c>
      <c r="E125" s="43">
        <f t="shared" ref="E125:E127" si="48">IF(C125&lt;5,0,"10%")</f>
        <v>0</v>
      </c>
      <c r="F125" s="59">
        <f t="shared" ref="F125:F127" si="49">D125-(D125*E125)</f>
        <v>11</v>
      </c>
      <c r="G125" s="59">
        <f t="shared" ref="G125" si="50">C125*F125</f>
        <v>0</v>
      </c>
    </row>
    <row r="126" spans="1:7">
      <c r="A126" s="51" t="s">
        <v>159</v>
      </c>
      <c r="B126" s="49" t="s">
        <v>113</v>
      </c>
      <c r="C126" s="42">
        <v>0</v>
      </c>
      <c r="D126" s="59">
        <f>VLOOKUP(A126,Table1_125[#All],3,FALSE)</f>
        <v>150</v>
      </c>
      <c r="E126" s="43">
        <f t="shared" si="48"/>
        <v>0</v>
      </c>
      <c r="F126" s="59">
        <f t="shared" si="49"/>
        <v>150</v>
      </c>
      <c r="G126" s="59">
        <f>C126*F126</f>
        <v>0</v>
      </c>
    </row>
    <row r="127" spans="1:7">
      <c r="A127" s="51" t="s">
        <v>160</v>
      </c>
      <c r="B127" s="49" t="s">
        <v>112</v>
      </c>
      <c r="C127" s="42">
        <v>0</v>
      </c>
      <c r="D127" s="59">
        <f>VLOOKUP(A127,Table1_125[#All],3,FALSE)</f>
        <v>315</v>
      </c>
      <c r="E127" s="43">
        <f t="shared" si="48"/>
        <v>0</v>
      </c>
      <c r="F127" s="59">
        <f t="shared" si="49"/>
        <v>315</v>
      </c>
      <c r="G127" s="59">
        <f>C127*F127</f>
        <v>0</v>
      </c>
    </row>
    <row r="128" spans="1:7">
      <c r="A128" s="51"/>
      <c r="B128" s="52" t="s">
        <v>177</v>
      </c>
      <c r="C128" s="42"/>
      <c r="D128" s="61"/>
      <c r="E128" s="43"/>
      <c r="F128" s="61"/>
      <c r="G128" s="59"/>
    </row>
    <row r="129" spans="1:7">
      <c r="A129" s="50" t="s">
        <v>161</v>
      </c>
      <c r="B129" s="49" t="s">
        <v>114</v>
      </c>
      <c r="C129" s="42">
        <v>0</v>
      </c>
      <c r="D129" s="59">
        <f>VLOOKUP(A129,Table1_125[#All],3,FALSE)</f>
        <v>11</v>
      </c>
      <c r="E129" s="43">
        <f t="shared" ref="E129:E131" si="51">IF(C129&lt;5,0,"10%")</f>
        <v>0</v>
      </c>
      <c r="F129" s="59">
        <f t="shared" ref="F129:F131" si="52">D129-(D129*E129)</f>
        <v>11</v>
      </c>
      <c r="G129" s="59">
        <f t="shared" ref="G129" si="53">C129*F129</f>
        <v>0</v>
      </c>
    </row>
    <row r="130" spans="1:7">
      <c r="A130" s="51" t="s">
        <v>162</v>
      </c>
      <c r="B130" s="49" t="s">
        <v>113</v>
      </c>
      <c r="C130" s="42">
        <v>0</v>
      </c>
      <c r="D130" s="59">
        <f>VLOOKUP(A130,Table1_125[#All],3,FALSE)</f>
        <v>150</v>
      </c>
      <c r="E130" s="43">
        <f t="shared" si="51"/>
        <v>0</v>
      </c>
      <c r="F130" s="59">
        <f t="shared" si="52"/>
        <v>150</v>
      </c>
      <c r="G130" s="59">
        <f>C130*F130</f>
        <v>0</v>
      </c>
    </row>
    <row r="131" spans="1:7">
      <c r="A131" s="51" t="s">
        <v>163</v>
      </c>
      <c r="B131" s="49" t="s">
        <v>112</v>
      </c>
      <c r="C131" s="42">
        <v>0</v>
      </c>
      <c r="D131" s="59">
        <f>VLOOKUP(A131,Table1_125[#All],3,FALSE)</f>
        <v>315</v>
      </c>
      <c r="E131" s="43">
        <f t="shared" si="51"/>
        <v>0</v>
      </c>
      <c r="F131" s="59">
        <f t="shared" si="52"/>
        <v>315</v>
      </c>
      <c r="G131" s="59">
        <f>C131*F131</f>
        <v>0</v>
      </c>
    </row>
    <row r="132" spans="1:7">
      <c r="A132" s="51"/>
      <c r="B132" s="52" t="s">
        <v>178</v>
      </c>
      <c r="C132" s="42"/>
      <c r="D132" s="61"/>
      <c r="E132" s="43"/>
      <c r="F132" s="61"/>
      <c r="G132" s="59"/>
    </row>
    <row r="133" spans="1:7">
      <c r="A133" s="50" t="s">
        <v>164</v>
      </c>
      <c r="B133" s="49" t="s">
        <v>114</v>
      </c>
      <c r="C133" s="42">
        <v>0</v>
      </c>
      <c r="D133" s="59">
        <f>VLOOKUP(A133,Table1_125[#All],3,FALSE)</f>
        <v>11</v>
      </c>
      <c r="E133" s="43">
        <f t="shared" ref="E133:E135" si="54">IF(C133&lt;5,0,"10%")</f>
        <v>0</v>
      </c>
      <c r="F133" s="59">
        <f t="shared" ref="F133:F135" si="55">D133-(D133*E133)</f>
        <v>11</v>
      </c>
      <c r="G133" s="59">
        <f t="shared" ref="G133" si="56">C133*F133</f>
        <v>0</v>
      </c>
    </row>
    <row r="134" spans="1:7">
      <c r="A134" s="51" t="s">
        <v>165</v>
      </c>
      <c r="B134" s="49" t="s">
        <v>113</v>
      </c>
      <c r="C134" s="42">
        <v>0</v>
      </c>
      <c r="D134" s="59">
        <f>VLOOKUP(A134,Table1_125[#All],3,FALSE)</f>
        <v>150</v>
      </c>
      <c r="E134" s="43">
        <f t="shared" si="54"/>
        <v>0</v>
      </c>
      <c r="F134" s="59">
        <f t="shared" si="55"/>
        <v>150</v>
      </c>
      <c r="G134" s="59">
        <f>C134*F134</f>
        <v>0</v>
      </c>
    </row>
    <row r="135" spans="1:7">
      <c r="A135" s="51" t="s">
        <v>166</v>
      </c>
      <c r="B135" s="49" t="s">
        <v>112</v>
      </c>
      <c r="C135" s="42">
        <v>0</v>
      </c>
      <c r="D135" s="59">
        <f>VLOOKUP(A135,Table1_125[#All],3,FALSE)</f>
        <v>315</v>
      </c>
      <c r="E135" s="43">
        <f t="shared" si="54"/>
        <v>0</v>
      </c>
      <c r="F135" s="59">
        <f t="shared" si="55"/>
        <v>315</v>
      </c>
      <c r="G135" s="59">
        <f>C135*F135</f>
        <v>0</v>
      </c>
    </row>
    <row r="136" spans="1:7">
      <c r="A136" s="51"/>
      <c r="B136" s="52" t="s">
        <v>179</v>
      </c>
      <c r="C136" s="42"/>
      <c r="D136" s="61"/>
      <c r="E136" s="43"/>
      <c r="F136" s="61"/>
      <c r="G136" s="59"/>
    </row>
    <row r="137" spans="1:7">
      <c r="A137" s="50" t="s">
        <v>167</v>
      </c>
      <c r="B137" s="49" t="s">
        <v>114</v>
      </c>
      <c r="C137" s="42">
        <v>0</v>
      </c>
      <c r="D137" s="59">
        <f>VLOOKUP(A137,Table1_125[#All],3,FALSE)</f>
        <v>11</v>
      </c>
      <c r="E137" s="43">
        <f t="shared" ref="E137:E139" si="57">IF(C137&lt;5,0,"10%")</f>
        <v>0</v>
      </c>
      <c r="F137" s="59">
        <f t="shared" ref="F137:F139" si="58">D137-(D137*E137)</f>
        <v>11</v>
      </c>
      <c r="G137" s="59">
        <f t="shared" ref="G137" si="59">C137*F137</f>
        <v>0</v>
      </c>
    </row>
    <row r="138" spans="1:7">
      <c r="A138" s="51" t="s">
        <v>168</v>
      </c>
      <c r="B138" s="49" t="s">
        <v>113</v>
      </c>
      <c r="C138" s="42">
        <v>0</v>
      </c>
      <c r="D138" s="59">
        <f>VLOOKUP(A138,Table1_125[#All],3,FALSE)</f>
        <v>150</v>
      </c>
      <c r="E138" s="43">
        <f t="shared" si="57"/>
        <v>0</v>
      </c>
      <c r="F138" s="59">
        <f t="shared" si="58"/>
        <v>150</v>
      </c>
      <c r="G138" s="59">
        <f>C138*F138</f>
        <v>0</v>
      </c>
    </row>
    <row r="139" spans="1:7">
      <c r="A139" s="51" t="s">
        <v>169</v>
      </c>
      <c r="B139" s="49" t="s">
        <v>112</v>
      </c>
      <c r="C139" s="42">
        <v>0</v>
      </c>
      <c r="D139" s="59">
        <f>VLOOKUP(A139,Table1_125[#All],3,FALSE)</f>
        <v>315</v>
      </c>
      <c r="E139" s="43">
        <f t="shared" si="57"/>
        <v>0</v>
      </c>
      <c r="F139" s="59">
        <f t="shared" si="58"/>
        <v>315</v>
      </c>
      <c r="G139" s="59">
        <f>C139*F139</f>
        <v>0</v>
      </c>
    </row>
    <row r="140" spans="1:7">
      <c r="A140" s="51"/>
      <c r="B140" s="53" t="s">
        <v>180</v>
      </c>
      <c r="C140" s="42"/>
      <c r="D140" s="61"/>
      <c r="E140" s="43"/>
      <c r="F140" s="61"/>
      <c r="G140" s="59"/>
    </row>
    <row r="141" spans="1:7">
      <c r="A141" s="54" t="s">
        <v>165</v>
      </c>
      <c r="B141" s="49" t="s">
        <v>114</v>
      </c>
      <c r="C141" s="42">
        <v>0</v>
      </c>
      <c r="D141" s="59">
        <f>VLOOKUP(A141,Table1_125[#All],3,FALSE)</f>
        <v>150</v>
      </c>
      <c r="E141" s="43">
        <f t="shared" ref="E141:E143" si="60">IF(C141&lt;5,0,"10%")</f>
        <v>0</v>
      </c>
      <c r="F141" s="59">
        <f t="shared" ref="F141:F143" si="61">D141-(D141*E141)</f>
        <v>150</v>
      </c>
      <c r="G141" s="59">
        <f t="shared" ref="G141" si="62">C141*F141</f>
        <v>0</v>
      </c>
    </row>
    <row r="142" spans="1:7">
      <c r="A142" s="54" t="s">
        <v>166</v>
      </c>
      <c r="B142" s="49" t="s">
        <v>113</v>
      </c>
      <c r="C142" s="42">
        <v>0</v>
      </c>
      <c r="D142" s="59">
        <f>VLOOKUP(A142,Table1_125[#All],3,FALSE)</f>
        <v>315</v>
      </c>
      <c r="E142" s="43">
        <f t="shared" si="60"/>
        <v>0</v>
      </c>
      <c r="F142" s="59">
        <f t="shared" si="61"/>
        <v>315</v>
      </c>
      <c r="G142" s="59">
        <f>C142*F142</f>
        <v>0</v>
      </c>
    </row>
    <row r="143" spans="1:7">
      <c r="A143" s="54" t="s">
        <v>168</v>
      </c>
      <c r="B143" s="49" t="s">
        <v>112</v>
      </c>
      <c r="C143" s="42">
        <v>0</v>
      </c>
      <c r="D143" s="59">
        <f>VLOOKUP(A143,Table1_125[#All],3,FALSE)</f>
        <v>150</v>
      </c>
      <c r="E143" s="43">
        <f t="shared" si="60"/>
        <v>0</v>
      </c>
      <c r="F143" s="59">
        <f t="shared" si="61"/>
        <v>150</v>
      </c>
      <c r="G143" s="59">
        <f>C143*F143</f>
        <v>0</v>
      </c>
    </row>
    <row r="144" spans="1:7">
      <c r="A144" s="54"/>
      <c r="B144" s="53" t="s">
        <v>181</v>
      </c>
      <c r="C144" s="42"/>
      <c r="D144" s="61"/>
      <c r="E144" s="43"/>
      <c r="F144" s="61"/>
      <c r="G144" s="59"/>
    </row>
    <row r="145" spans="1:7">
      <c r="A145" s="54" t="s">
        <v>192</v>
      </c>
      <c r="B145" s="49" t="s">
        <v>114</v>
      </c>
      <c r="C145" s="42">
        <v>0</v>
      </c>
      <c r="D145" s="59">
        <f>VLOOKUP(A145,Table1_125[#All],3,FALSE)</f>
        <v>11</v>
      </c>
      <c r="E145" s="43">
        <f t="shared" ref="E145:E147" si="63">IF(C145&lt;5,0,"10%")</f>
        <v>0</v>
      </c>
      <c r="F145" s="59">
        <f t="shared" ref="F145:F147" si="64">D145-(D145*E145)</f>
        <v>11</v>
      </c>
      <c r="G145" s="59">
        <f t="shared" ref="G145" si="65">C145*F145</f>
        <v>0</v>
      </c>
    </row>
    <row r="146" spans="1:7">
      <c r="A146" s="54" t="s">
        <v>193</v>
      </c>
      <c r="B146" s="49" t="s">
        <v>113</v>
      </c>
      <c r="C146" s="42">
        <v>0</v>
      </c>
      <c r="D146" s="59">
        <f>VLOOKUP(A146,Table1_125[#All],3,FALSE)</f>
        <v>150</v>
      </c>
      <c r="E146" s="43">
        <f t="shared" si="63"/>
        <v>0</v>
      </c>
      <c r="F146" s="59">
        <f t="shared" si="64"/>
        <v>150</v>
      </c>
      <c r="G146" s="59">
        <f>C146*F146</f>
        <v>0</v>
      </c>
    </row>
    <row r="147" spans="1:7">
      <c r="A147" s="54" t="s">
        <v>194</v>
      </c>
      <c r="B147" s="49" t="s">
        <v>112</v>
      </c>
      <c r="C147" s="42">
        <v>0</v>
      </c>
      <c r="D147" s="59">
        <f>VLOOKUP(A147,Table1_125[#All],3,FALSE)</f>
        <v>315</v>
      </c>
      <c r="E147" s="43">
        <f t="shared" si="63"/>
        <v>0</v>
      </c>
      <c r="F147" s="59">
        <f t="shared" si="64"/>
        <v>315</v>
      </c>
      <c r="G147" s="59">
        <f>C147*F147</f>
        <v>0</v>
      </c>
    </row>
    <row r="148" spans="1:7">
      <c r="A148" s="54"/>
      <c r="B148" s="53" t="s">
        <v>182</v>
      </c>
      <c r="C148" s="42"/>
      <c r="D148" s="61"/>
      <c r="E148" s="43"/>
      <c r="F148" s="61"/>
      <c r="G148" s="59"/>
    </row>
    <row r="149" spans="1:7">
      <c r="A149" s="54" t="s">
        <v>195</v>
      </c>
      <c r="B149" s="49" t="s">
        <v>114</v>
      </c>
      <c r="C149" s="42">
        <v>0</v>
      </c>
      <c r="D149" s="59">
        <f>VLOOKUP(A149,Table1_125[#All],3,FALSE)</f>
        <v>11</v>
      </c>
      <c r="E149" s="43">
        <f t="shared" ref="E149:E151" si="66">IF(C149&lt;5,0,"10%")</f>
        <v>0</v>
      </c>
      <c r="F149" s="59">
        <f t="shared" ref="F149:F151" si="67">D149-(D149*E149)</f>
        <v>11</v>
      </c>
      <c r="G149" s="59">
        <f t="shared" ref="G149" si="68">C149*F149</f>
        <v>0</v>
      </c>
    </row>
    <row r="150" spans="1:7">
      <c r="A150" s="54" t="s">
        <v>197</v>
      </c>
      <c r="B150" s="49" t="s">
        <v>113</v>
      </c>
      <c r="C150" s="42">
        <v>0</v>
      </c>
      <c r="D150" s="59">
        <f>VLOOKUP(A150,Table1_125[#All],3,FALSE)</f>
        <v>150</v>
      </c>
      <c r="E150" s="43">
        <f t="shared" si="66"/>
        <v>0</v>
      </c>
      <c r="F150" s="59">
        <f t="shared" si="67"/>
        <v>150</v>
      </c>
      <c r="G150" s="59">
        <f>C150*F150</f>
        <v>0</v>
      </c>
    </row>
    <row r="151" spans="1:7">
      <c r="A151" s="54" t="s">
        <v>196</v>
      </c>
      <c r="B151" s="49" t="s">
        <v>112</v>
      </c>
      <c r="C151" s="42">
        <v>0</v>
      </c>
      <c r="D151" s="59">
        <f>VLOOKUP(A151,Table1_125[#All],3,FALSE)</f>
        <v>315</v>
      </c>
      <c r="E151" s="43">
        <f t="shared" si="66"/>
        <v>0</v>
      </c>
      <c r="F151" s="59">
        <f t="shared" si="67"/>
        <v>315</v>
      </c>
      <c r="G151" s="59">
        <f>C151*F151</f>
        <v>0</v>
      </c>
    </row>
    <row r="152" spans="1:7">
      <c r="A152" s="54"/>
      <c r="B152" s="53" t="s">
        <v>183</v>
      </c>
      <c r="C152" s="42"/>
      <c r="D152" s="61"/>
      <c r="E152" s="43"/>
      <c r="F152" s="61"/>
      <c r="G152" s="59"/>
    </row>
    <row r="153" spans="1:7">
      <c r="A153" s="54" t="s">
        <v>198</v>
      </c>
      <c r="B153" s="49" t="s">
        <v>114</v>
      </c>
      <c r="C153" s="42">
        <v>0</v>
      </c>
      <c r="D153" s="59">
        <f>VLOOKUP(A153,Table1_125[#All],3,FALSE)</f>
        <v>11</v>
      </c>
      <c r="E153" s="43">
        <f t="shared" ref="E153:E155" si="69">IF(C153&lt;5,0,"10%")</f>
        <v>0</v>
      </c>
      <c r="F153" s="59">
        <f t="shared" ref="F153:F155" si="70">D153-(D153*E153)</f>
        <v>11</v>
      </c>
      <c r="G153" s="59">
        <f t="shared" ref="G153" si="71">C153*F153</f>
        <v>0</v>
      </c>
    </row>
    <row r="154" spans="1:7">
      <c r="A154" s="54" t="s">
        <v>199</v>
      </c>
      <c r="B154" s="49" t="s">
        <v>113</v>
      </c>
      <c r="C154" s="42">
        <v>0</v>
      </c>
      <c r="D154" s="59">
        <f>VLOOKUP(A154,Table1_125[#All],3,FALSE)</f>
        <v>150</v>
      </c>
      <c r="E154" s="43">
        <f t="shared" si="69"/>
        <v>0</v>
      </c>
      <c r="F154" s="59">
        <f t="shared" si="70"/>
        <v>150</v>
      </c>
      <c r="G154" s="59">
        <f>C154*F154</f>
        <v>0</v>
      </c>
    </row>
    <row r="155" spans="1:7">
      <c r="A155" s="54" t="s">
        <v>200</v>
      </c>
      <c r="B155" s="49" t="s">
        <v>112</v>
      </c>
      <c r="C155" s="42">
        <v>0</v>
      </c>
      <c r="D155" s="59">
        <f>VLOOKUP(A155,Table1_125[#All],3,FALSE)</f>
        <v>315</v>
      </c>
      <c r="E155" s="43">
        <f t="shared" si="69"/>
        <v>0</v>
      </c>
      <c r="F155" s="59">
        <f t="shared" si="70"/>
        <v>315</v>
      </c>
      <c r="G155" s="59">
        <f>C155*F155</f>
        <v>0</v>
      </c>
    </row>
    <row r="156" spans="1:7">
      <c r="A156" s="54"/>
      <c r="B156" s="53" t="s">
        <v>184</v>
      </c>
      <c r="C156" s="42"/>
      <c r="D156" s="61"/>
      <c r="E156" s="43"/>
      <c r="F156" s="61"/>
      <c r="G156" s="59"/>
    </row>
    <row r="157" spans="1:7">
      <c r="A157" s="54" t="s">
        <v>201</v>
      </c>
      <c r="B157" s="49" t="s">
        <v>114</v>
      </c>
      <c r="C157" s="42">
        <v>0</v>
      </c>
      <c r="D157" s="59">
        <f>VLOOKUP(A157,Table1_125[#All],3,FALSE)</f>
        <v>11</v>
      </c>
      <c r="E157" s="43">
        <f t="shared" ref="E157:E159" si="72">IF(C157&lt;5,0,"10%")</f>
        <v>0</v>
      </c>
      <c r="F157" s="59">
        <f t="shared" ref="F157:F159" si="73">D157-(D157*E157)</f>
        <v>11</v>
      </c>
      <c r="G157" s="59">
        <f t="shared" ref="G157" si="74">C157*F157</f>
        <v>0</v>
      </c>
    </row>
    <row r="158" spans="1:7">
      <c r="A158" s="54" t="s">
        <v>202</v>
      </c>
      <c r="B158" s="49" t="s">
        <v>113</v>
      </c>
      <c r="C158" s="42">
        <v>0</v>
      </c>
      <c r="D158" s="59">
        <f>VLOOKUP(A158,Table1_125[#All],3,FALSE)</f>
        <v>150</v>
      </c>
      <c r="E158" s="43">
        <f t="shared" si="72"/>
        <v>0</v>
      </c>
      <c r="F158" s="59">
        <f t="shared" si="73"/>
        <v>150</v>
      </c>
      <c r="G158" s="59">
        <f>C158*F158</f>
        <v>0</v>
      </c>
    </row>
    <row r="159" spans="1:7">
      <c r="A159" s="54" t="s">
        <v>203</v>
      </c>
      <c r="B159" s="49" t="s">
        <v>112</v>
      </c>
      <c r="C159" s="42">
        <v>0</v>
      </c>
      <c r="D159" s="59">
        <f>VLOOKUP(A159,Table1_125[#All],3,FALSE)</f>
        <v>315</v>
      </c>
      <c r="E159" s="43">
        <f t="shared" si="72"/>
        <v>0</v>
      </c>
      <c r="F159" s="59">
        <f t="shared" si="73"/>
        <v>315</v>
      </c>
      <c r="G159" s="59">
        <f>C159*F159</f>
        <v>0</v>
      </c>
    </row>
    <row r="160" spans="1:7">
      <c r="A160" s="54"/>
      <c r="B160" s="53" t="s">
        <v>185</v>
      </c>
      <c r="C160" s="42"/>
      <c r="D160" s="61"/>
      <c r="E160" s="43"/>
      <c r="F160" s="61"/>
      <c r="G160" s="59"/>
    </row>
    <row r="161" spans="1:7">
      <c r="A161" s="54" t="s">
        <v>204</v>
      </c>
      <c r="B161" s="49" t="s">
        <v>114</v>
      </c>
      <c r="C161" s="42">
        <v>0</v>
      </c>
      <c r="D161" s="59">
        <f>VLOOKUP(A161,Table1_125[#All],3,FALSE)</f>
        <v>11</v>
      </c>
      <c r="E161" s="43">
        <f t="shared" ref="E161:E163" si="75">IF(C161&lt;5,0,"10%")</f>
        <v>0</v>
      </c>
      <c r="F161" s="59">
        <f t="shared" ref="F161:F163" si="76">D161-(D161*E161)</f>
        <v>11</v>
      </c>
      <c r="G161" s="59">
        <f t="shared" ref="G161" si="77">C161*F161</f>
        <v>0</v>
      </c>
    </row>
    <row r="162" spans="1:7">
      <c r="A162" s="54" t="s">
        <v>205</v>
      </c>
      <c r="B162" s="49" t="s">
        <v>113</v>
      </c>
      <c r="C162" s="42">
        <v>0</v>
      </c>
      <c r="D162" s="59">
        <f>VLOOKUP(A162,Table1_125[#All],3,FALSE)</f>
        <v>150</v>
      </c>
      <c r="E162" s="43">
        <f t="shared" si="75"/>
        <v>0</v>
      </c>
      <c r="F162" s="59">
        <f t="shared" si="76"/>
        <v>150</v>
      </c>
      <c r="G162" s="59">
        <f>C162*F162</f>
        <v>0</v>
      </c>
    </row>
    <row r="163" spans="1:7">
      <c r="A163" s="54" t="s">
        <v>206</v>
      </c>
      <c r="B163" s="49" t="s">
        <v>112</v>
      </c>
      <c r="C163" s="42">
        <v>0</v>
      </c>
      <c r="D163" s="59">
        <f>VLOOKUP(A163,Table1_125[#All],3,FALSE)</f>
        <v>315</v>
      </c>
      <c r="E163" s="43">
        <f t="shared" si="75"/>
        <v>0</v>
      </c>
      <c r="F163" s="59">
        <f t="shared" si="76"/>
        <v>315</v>
      </c>
      <c r="G163" s="59">
        <f>C163*F163</f>
        <v>0</v>
      </c>
    </row>
    <row r="164" spans="1:7">
      <c r="A164" s="54"/>
      <c r="B164" s="53" t="s">
        <v>186</v>
      </c>
      <c r="C164" s="42"/>
      <c r="D164" s="61"/>
      <c r="E164" s="43"/>
      <c r="F164" s="61"/>
      <c r="G164" s="59"/>
    </row>
    <row r="165" spans="1:7">
      <c r="A165" s="54" t="s">
        <v>207</v>
      </c>
      <c r="B165" s="49" t="s">
        <v>114</v>
      </c>
      <c r="C165" s="42">
        <v>0</v>
      </c>
      <c r="D165" s="59">
        <f>VLOOKUP(A165,Table1_125[#All],3,FALSE)</f>
        <v>11</v>
      </c>
      <c r="E165" s="43">
        <f t="shared" ref="E165:E167" si="78">IF(C165&lt;5,0,"10%")</f>
        <v>0</v>
      </c>
      <c r="F165" s="59">
        <f t="shared" ref="F165:F167" si="79">D165-(D165*E165)</f>
        <v>11</v>
      </c>
      <c r="G165" s="59">
        <f t="shared" ref="G165" si="80">C165*F165</f>
        <v>0</v>
      </c>
    </row>
    <row r="166" spans="1:7">
      <c r="A166" s="54" t="s">
        <v>208</v>
      </c>
      <c r="B166" s="49" t="s">
        <v>113</v>
      </c>
      <c r="C166" s="42">
        <v>0</v>
      </c>
      <c r="D166" s="59">
        <f>VLOOKUP(A166,Table1_125[#All],3,FALSE)</f>
        <v>150</v>
      </c>
      <c r="E166" s="43">
        <f t="shared" si="78"/>
        <v>0</v>
      </c>
      <c r="F166" s="59">
        <f t="shared" si="79"/>
        <v>150</v>
      </c>
      <c r="G166" s="59">
        <f>C166*F166</f>
        <v>0</v>
      </c>
    </row>
    <row r="167" spans="1:7">
      <c r="A167" s="54" t="s">
        <v>209</v>
      </c>
      <c r="B167" s="49" t="s">
        <v>112</v>
      </c>
      <c r="C167" s="42">
        <v>0</v>
      </c>
      <c r="D167" s="59">
        <f>VLOOKUP(A167,Table1_125[#All],3,FALSE)</f>
        <v>315</v>
      </c>
      <c r="E167" s="43">
        <f t="shared" si="78"/>
        <v>0</v>
      </c>
      <c r="F167" s="59">
        <f t="shared" si="79"/>
        <v>315</v>
      </c>
      <c r="G167" s="59">
        <f>C167*F167</f>
        <v>0</v>
      </c>
    </row>
    <row r="168" spans="1:7">
      <c r="A168" s="54"/>
      <c r="B168" s="53" t="s">
        <v>187</v>
      </c>
      <c r="C168" s="42"/>
      <c r="D168" s="61"/>
      <c r="E168" s="43"/>
      <c r="F168" s="61"/>
      <c r="G168" s="59"/>
    </row>
    <row r="169" spans="1:7">
      <c r="A169" s="54" t="s">
        <v>210</v>
      </c>
      <c r="B169" s="49" t="s">
        <v>114</v>
      </c>
      <c r="C169" s="42">
        <v>0</v>
      </c>
      <c r="D169" s="59">
        <f>VLOOKUP(A169,Table1_125[#All],3,FALSE)</f>
        <v>11</v>
      </c>
      <c r="E169" s="43">
        <f t="shared" ref="E169:E171" si="81">IF(C169&lt;5,0,"10%")</f>
        <v>0</v>
      </c>
      <c r="F169" s="59">
        <f t="shared" ref="F169:F171" si="82">D169-(D169*E169)</f>
        <v>11</v>
      </c>
      <c r="G169" s="59">
        <f t="shared" ref="G169" si="83">C169*F169</f>
        <v>0</v>
      </c>
    </row>
    <row r="170" spans="1:7">
      <c r="A170" s="54" t="s">
        <v>211</v>
      </c>
      <c r="B170" s="49" t="s">
        <v>113</v>
      </c>
      <c r="C170" s="42">
        <v>0</v>
      </c>
      <c r="D170" s="59">
        <f>VLOOKUP(A170,Table1_125[#All],3,FALSE)</f>
        <v>150</v>
      </c>
      <c r="E170" s="43">
        <f t="shared" si="81"/>
        <v>0</v>
      </c>
      <c r="F170" s="59">
        <f t="shared" si="82"/>
        <v>150</v>
      </c>
      <c r="G170" s="59">
        <f>C170*F170</f>
        <v>0</v>
      </c>
    </row>
    <row r="171" spans="1:7">
      <c r="A171" s="54" t="s">
        <v>212</v>
      </c>
      <c r="B171" s="49" t="s">
        <v>112</v>
      </c>
      <c r="C171" s="42">
        <v>0</v>
      </c>
      <c r="D171" s="59">
        <f>VLOOKUP(A171,Table1_125[#All],3,FALSE)</f>
        <v>315</v>
      </c>
      <c r="E171" s="43">
        <f t="shared" si="81"/>
        <v>0</v>
      </c>
      <c r="F171" s="59">
        <f t="shared" si="82"/>
        <v>315</v>
      </c>
      <c r="G171" s="59">
        <f>C171*F171</f>
        <v>0</v>
      </c>
    </row>
    <row r="172" spans="1:7">
      <c r="A172" s="54"/>
      <c r="B172" s="53" t="s">
        <v>188</v>
      </c>
      <c r="C172" s="42"/>
      <c r="D172" s="61"/>
      <c r="E172" s="43"/>
      <c r="F172" s="61"/>
      <c r="G172" s="59"/>
    </row>
    <row r="173" spans="1:7">
      <c r="A173" s="54" t="s">
        <v>213</v>
      </c>
      <c r="B173" s="49" t="s">
        <v>114</v>
      </c>
      <c r="C173" s="42">
        <v>0</v>
      </c>
      <c r="D173" s="59">
        <f>VLOOKUP(A173,Table1_125[#All],3,FALSE)</f>
        <v>11</v>
      </c>
      <c r="E173" s="43">
        <f t="shared" ref="E173:E175" si="84">IF(C173&lt;5,0,"10%")</f>
        <v>0</v>
      </c>
      <c r="F173" s="59">
        <f t="shared" ref="F173:F175" si="85">D173-(D173*E173)</f>
        <v>11</v>
      </c>
      <c r="G173" s="59">
        <f t="shared" ref="G173" si="86">C173*F173</f>
        <v>0</v>
      </c>
    </row>
    <row r="174" spans="1:7">
      <c r="A174" s="54" t="s">
        <v>214</v>
      </c>
      <c r="B174" s="49" t="s">
        <v>113</v>
      </c>
      <c r="C174" s="42">
        <v>0</v>
      </c>
      <c r="D174" s="59">
        <f>VLOOKUP(A174,Table1_125[#All],3,FALSE)</f>
        <v>150</v>
      </c>
      <c r="E174" s="43">
        <f t="shared" si="84"/>
        <v>0</v>
      </c>
      <c r="F174" s="59">
        <f t="shared" si="85"/>
        <v>150</v>
      </c>
      <c r="G174" s="59">
        <f>C174*F174</f>
        <v>0</v>
      </c>
    </row>
    <row r="175" spans="1:7">
      <c r="A175" s="54" t="s">
        <v>215</v>
      </c>
      <c r="B175" s="49" t="s">
        <v>112</v>
      </c>
      <c r="C175" s="42">
        <v>0</v>
      </c>
      <c r="D175" s="59">
        <f>VLOOKUP(A175,Table1_125[#All],3,FALSE)</f>
        <v>315</v>
      </c>
      <c r="E175" s="43">
        <f t="shared" si="84"/>
        <v>0</v>
      </c>
      <c r="F175" s="59">
        <f t="shared" si="85"/>
        <v>315</v>
      </c>
      <c r="G175" s="59">
        <f>C175*F175</f>
        <v>0</v>
      </c>
    </row>
    <row r="176" spans="1:7">
      <c r="A176" s="54"/>
      <c r="B176" s="53" t="s">
        <v>189</v>
      </c>
      <c r="C176" s="42"/>
      <c r="D176" s="61"/>
      <c r="E176" s="43"/>
      <c r="F176" s="61"/>
      <c r="G176" s="59"/>
    </row>
    <row r="177" spans="1:7">
      <c r="A177" s="54" t="s">
        <v>216</v>
      </c>
      <c r="B177" s="49" t="s">
        <v>114</v>
      </c>
      <c r="C177" s="42">
        <v>0</v>
      </c>
      <c r="D177" s="59">
        <f>VLOOKUP(A177,Table1_125[#All],3,FALSE)</f>
        <v>11</v>
      </c>
      <c r="E177" s="43">
        <f t="shared" ref="E177:E179" si="87">IF(C177&lt;5,0,"10%")</f>
        <v>0</v>
      </c>
      <c r="F177" s="59">
        <f t="shared" ref="F177:F179" si="88">D177-(D177*E177)</f>
        <v>11</v>
      </c>
      <c r="G177" s="59">
        <f t="shared" ref="G177" si="89">C177*F177</f>
        <v>0</v>
      </c>
    </row>
    <row r="178" spans="1:7">
      <c r="A178" s="54" t="s">
        <v>217</v>
      </c>
      <c r="B178" s="49" t="s">
        <v>113</v>
      </c>
      <c r="C178" s="42">
        <v>0</v>
      </c>
      <c r="D178" s="59">
        <f>VLOOKUP(A178,Table1_125[#All],3,FALSE)</f>
        <v>150</v>
      </c>
      <c r="E178" s="43">
        <f t="shared" si="87"/>
        <v>0</v>
      </c>
      <c r="F178" s="59">
        <f t="shared" si="88"/>
        <v>150</v>
      </c>
      <c r="G178" s="59">
        <f>C178*F178</f>
        <v>0</v>
      </c>
    </row>
    <row r="179" spans="1:7">
      <c r="A179" s="54" t="s">
        <v>218</v>
      </c>
      <c r="B179" s="49" t="s">
        <v>112</v>
      </c>
      <c r="C179" s="42">
        <v>0</v>
      </c>
      <c r="D179" s="59">
        <f>VLOOKUP(A179,Table1_125[#All],3,FALSE)</f>
        <v>315</v>
      </c>
      <c r="E179" s="43">
        <f t="shared" si="87"/>
        <v>0</v>
      </c>
      <c r="F179" s="59">
        <f t="shared" si="88"/>
        <v>315</v>
      </c>
      <c r="G179" s="59">
        <f>C179*F179</f>
        <v>0</v>
      </c>
    </row>
    <row r="180" spans="1:7">
      <c r="A180" s="54"/>
      <c r="B180" s="53" t="s">
        <v>190</v>
      </c>
      <c r="C180" s="42"/>
      <c r="D180" s="61"/>
      <c r="E180" s="43"/>
      <c r="F180" s="61"/>
      <c r="G180" s="59"/>
    </row>
    <row r="181" spans="1:7">
      <c r="A181" s="54" t="s">
        <v>219</v>
      </c>
      <c r="B181" s="49" t="s">
        <v>114</v>
      </c>
      <c r="C181" s="42">
        <v>0</v>
      </c>
      <c r="D181" s="59">
        <f>VLOOKUP(A181,Table1_125[#All],3,FALSE)</f>
        <v>11</v>
      </c>
      <c r="E181" s="43">
        <f t="shared" ref="E181:E183" si="90">IF(C181&lt;5,0,"10%")</f>
        <v>0</v>
      </c>
      <c r="F181" s="59">
        <f t="shared" ref="F181:F183" si="91">D181-(D181*E181)</f>
        <v>11</v>
      </c>
      <c r="G181" s="59">
        <f t="shared" ref="G181" si="92">C181*F181</f>
        <v>0</v>
      </c>
    </row>
    <row r="182" spans="1:7">
      <c r="A182" s="54" t="s">
        <v>220</v>
      </c>
      <c r="B182" s="49" t="s">
        <v>113</v>
      </c>
      <c r="C182" s="42">
        <v>0</v>
      </c>
      <c r="D182" s="59">
        <f>VLOOKUP(A182,Table1_125[#All],3,FALSE)</f>
        <v>150</v>
      </c>
      <c r="E182" s="43">
        <f t="shared" si="90"/>
        <v>0</v>
      </c>
      <c r="F182" s="59">
        <f t="shared" si="91"/>
        <v>150</v>
      </c>
      <c r="G182" s="59">
        <f>C182*F182</f>
        <v>0</v>
      </c>
    </row>
    <row r="183" spans="1:7">
      <c r="A183" s="54" t="s">
        <v>221</v>
      </c>
      <c r="B183" s="49" t="s">
        <v>112</v>
      </c>
      <c r="C183" s="42">
        <v>0</v>
      </c>
      <c r="D183" s="59">
        <f>VLOOKUP(A183,Table1_125[#All],3,FALSE)</f>
        <v>315</v>
      </c>
      <c r="E183" s="43">
        <f t="shared" si="90"/>
        <v>0</v>
      </c>
      <c r="F183" s="59">
        <f t="shared" si="91"/>
        <v>315</v>
      </c>
      <c r="G183" s="59">
        <f>C183*F183</f>
        <v>0</v>
      </c>
    </row>
    <row r="184" spans="1:7">
      <c r="A184" s="54"/>
      <c r="B184" s="53" t="s">
        <v>191</v>
      </c>
      <c r="C184" s="42"/>
      <c r="D184" s="61"/>
      <c r="E184" s="43"/>
      <c r="F184" s="61"/>
      <c r="G184" s="59"/>
    </row>
    <row r="185" spans="1:7">
      <c r="A185" s="50" t="s">
        <v>222</v>
      </c>
      <c r="B185" s="49" t="s">
        <v>114</v>
      </c>
      <c r="C185" s="42">
        <v>0</v>
      </c>
      <c r="D185" s="59">
        <f>VLOOKUP(A185,Table1_125[#All],3,FALSE)</f>
        <v>11</v>
      </c>
      <c r="E185" s="43">
        <f t="shared" ref="E185:E187" si="93">IF(C185&lt;5,0,"10%")</f>
        <v>0</v>
      </c>
      <c r="F185" s="59">
        <f t="shared" ref="F185:F187" si="94">D185-(D185*E185)</f>
        <v>11</v>
      </c>
      <c r="G185" s="59">
        <f t="shared" ref="G185" si="95">C185*F185</f>
        <v>0</v>
      </c>
    </row>
    <row r="186" spans="1:7">
      <c r="A186" s="50" t="s">
        <v>223</v>
      </c>
      <c r="B186" s="49" t="s">
        <v>113</v>
      </c>
      <c r="C186" s="42">
        <v>0</v>
      </c>
      <c r="D186" s="59">
        <f>VLOOKUP(A186,Table1_125[#All],3,FALSE)</f>
        <v>150</v>
      </c>
      <c r="E186" s="43">
        <f t="shared" si="93"/>
        <v>0</v>
      </c>
      <c r="F186" s="59">
        <f t="shared" si="94"/>
        <v>150</v>
      </c>
      <c r="G186" s="59">
        <f>C186*F186</f>
        <v>0</v>
      </c>
    </row>
    <row r="187" spans="1:7">
      <c r="A187" s="50" t="s">
        <v>224</v>
      </c>
      <c r="B187" s="55" t="s">
        <v>112</v>
      </c>
      <c r="C187" s="42">
        <v>0</v>
      </c>
      <c r="D187" s="59">
        <f>VLOOKUP(A187,Table1_125[#All],3,FALSE)</f>
        <v>315</v>
      </c>
      <c r="E187" s="43">
        <f t="shared" si="93"/>
        <v>0</v>
      </c>
      <c r="F187" s="59">
        <f t="shared" si="94"/>
        <v>315</v>
      </c>
      <c r="G187" s="59">
        <f>C187*F187</f>
        <v>0</v>
      </c>
    </row>
    <row r="188" spans="1:7" ht="14.25" customHeight="1" thickBot="1">
      <c r="A188" s="66">
        <v>321</v>
      </c>
      <c r="B188" s="41" t="str">
        <f>VLOOKUP(A188,Table1_125[#All],2,FALSE)</f>
        <v>Zenergy Chime</v>
      </c>
      <c r="C188" s="42">
        <v>0</v>
      </c>
      <c r="D188" s="59">
        <f>VLOOKUP(A188,Table1_125[#All],3,FALSE)</f>
        <v>14</v>
      </c>
      <c r="E188" s="43">
        <f t="shared" si="0"/>
        <v>0</v>
      </c>
      <c r="F188" s="59">
        <f t="shared" si="2"/>
        <v>14</v>
      </c>
      <c r="G188" s="59">
        <f t="shared" ref="G188" si="96">C188*F188</f>
        <v>0</v>
      </c>
    </row>
    <row r="189" spans="1:7" ht="14.25" customHeight="1" thickBot="1">
      <c r="A189" s="13"/>
      <c r="B189" s="16" t="s">
        <v>83</v>
      </c>
      <c r="C189" s="17">
        <f>SUM(C11:C188)</f>
        <v>0</v>
      </c>
      <c r="D189" s="19"/>
      <c r="E189" s="18"/>
      <c r="F189" s="63"/>
      <c r="G189" s="19">
        <f>SUM(G11:G188)</f>
        <v>0</v>
      </c>
    </row>
    <row r="190" spans="1:7" ht="14.25" customHeight="1">
      <c r="B190" s="14" t="s">
        <v>84</v>
      </c>
      <c r="C190" s="26" t="s">
        <v>85</v>
      </c>
      <c r="D190" s="26"/>
      <c r="E190" s="26"/>
      <c r="F190" s="27" t="s">
        <v>86</v>
      </c>
      <c r="G190" s="27"/>
    </row>
    <row r="191" spans="1:7" ht="14.25" customHeight="1">
      <c r="B191" s="15"/>
      <c r="C191" s="28" t="s">
        <v>89</v>
      </c>
      <c r="D191" s="28"/>
      <c r="E191" s="28"/>
      <c r="F191" s="29" t="s">
        <v>87</v>
      </c>
      <c r="G191" s="29"/>
    </row>
    <row r="192" spans="1:7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</sheetData>
  <sheetProtection sheet="1" objects="1" scenarios="1" selectLockedCells="1"/>
  <mergeCells count="4">
    <mergeCell ref="C190:E190"/>
    <mergeCell ref="F190:G190"/>
    <mergeCell ref="C191:E191"/>
    <mergeCell ref="F191:G191"/>
  </mergeCells>
  <conditionalFormatting sqref="A52">
    <cfRule type="duplicateValues" dxfId="2" priority="1"/>
  </conditionalFormatting>
  <conditionalFormatting sqref="A53:A68 A11:A51">
    <cfRule type="duplicateValues" dxfId="1" priority="4"/>
  </conditionalFormatting>
  <dataValidations count="1">
    <dataValidation type="whole" allowBlank="1" showErrorMessage="1" errorTitle="Invalid quantity" error="Please enter an integer between 0 and 9,999. Default quantity is 0." sqref="C64:C95 C11:C62 A69:A92 C97:C188">
      <formula1>0</formula1>
      <formula2>9999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7"/>
  <sheetViews>
    <sheetView topLeftCell="A134" zoomScale="85" zoomScaleNormal="85" workbookViewId="0">
      <selection activeCell="C90" sqref="C90:C177"/>
    </sheetView>
  </sheetViews>
  <sheetFormatPr defaultRowHeight="15"/>
  <cols>
    <col min="1" max="1" width="14.7109375" bestFit="1" customWidth="1"/>
    <col min="2" max="2" width="83.85546875" bestFit="1" customWidth="1"/>
    <col min="3" max="3" width="7.7109375" bestFit="1" customWidth="1"/>
    <col min="4" max="4" width="23.140625" bestFit="1" customWidth="1"/>
  </cols>
  <sheetData>
    <row r="1" spans="1:4" ht="15.75" thickBot="1">
      <c r="A1" s="1" t="s">
        <v>0</v>
      </c>
      <c r="B1" s="2" t="s">
        <v>1</v>
      </c>
      <c r="C1" t="s">
        <v>2</v>
      </c>
      <c r="D1" t="s">
        <v>3</v>
      </c>
    </row>
    <row r="2" spans="1:4" ht="15.75" thickTop="1">
      <c r="A2" s="3">
        <v>133</v>
      </c>
      <c r="B2" s="4" t="s">
        <v>4</v>
      </c>
      <c r="C2">
        <v>22</v>
      </c>
      <c r="D2" t="s">
        <v>5</v>
      </c>
    </row>
    <row r="3" spans="1:4">
      <c r="A3" s="5">
        <v>129</v>
      </c>
      <c r="B3" s="6" t="s">
        <v>6</v>
      </c>
      <c r="C3">
        <v>22</v>
      </c>
      <c r="D3" t="s">
        <v>5</v>
      </c>
    </row>
    <row r="4" spans="1:4">
      <c r="A4" s="3">
        <v>148</v>
      </c>
      <c r="B4" s="4" t="s">
        <v>7</v>
      </c>
      <c r="C4">
        <v>22</v>
      </c>
      <c r="D4" t="s">
        <v>5</v>
      </c>
    </row>
    <row r="5" spans="1:4">
      <c r="A5" s="21">
        <v>705</v>
      </c>
      <c r="B5" s="22" t="s">
        <v>121</v>
      </c>
      <c r="C5">
        <v>24</v>
      </c>
      <c r="D5" t="s">
        <v>5</v>
      </c>
    </row>
    <row r="6" spans="1:4">
      <c r="A6" s="3">
        <v>167</v>
      </c>
      <c r="B6" s="4" t="s">
        <v>8</v>
      </c>
      <c r="C6">
        <v>22</v>
      </c>
      <c r="D6" t="s">
        <v>5</v>
      </c>
    </row>
    <row r="7" spans="1:4">
      <c r="A7" s="5">
        <v>197</v>
      </c>
      <c r="B7" s="6" t="s">
        <v>9</v>
      </c>
      <c r="C7">
        <v>24</v>
      </c>
      <c r="D7" t="s">
        <v>5</v>
      </c>
    </row>
    <row r="8" spans="1:4">
      <c r="A8" s="3">
        <v>130</v>
      </c>
      <c r="B8" s="4" t="s">
        <v>10</v>
      </c>
      <c r="C8">
        <v>24</v>
      </c>
      <c r="D8" t="s">
        <v>5</v>
      </c>
    </row>
    <row r="9" spans="1:4">
      <c r="A9" s="5">
        <v>149</v>
      </c>
      <c r="B9" s="6" t="s">
        <v>11</v>
      </c>
      <c r="C9">
        <v>24</v>
      </c>
      <c r="D9" t="s">
        <v>5</v>
      </c>
    </row>
    <row r="10" spans="1:4">
      <c r="A10" s="20">
        <v>353</v>
      </c>
      <c r="B10" s="4" t="s">
        <v>88</v>
      </c>
      <c r="C10">
        <v>24</v>
      </c>
      <c r="D10" t="s">
        <v>5</v>
      </c>
    </row>
    <row r="11" spans="1:4">
      <c r="A11" s="25">
        <v>504</v>
      </c>
      <c r="B11" s="22" t="s">
        <v>138</v>
      </c>
      <c r="C11">
        <v>185</v>
      </c>
      <c r="D11" t="s">
        <v>5</v>
      </c>
    </row>
    <row r="12" spans="1:4">
      <c r="A12" s="5">
        <v>195</v>
      </c>
      <c r="B12" s="6" t="s">
        <v>12</v>
      </c>
      <c r="C12">
        <v>22</v>
      </c>
      <c r="D12" t="s">
        <v>5</v>
      </c>
    </row>
    <row r="13" spans="1:4">
      <c r="A13" s="3">
        <v>128</v>
      </c>
      <c r="B13" s="4" t="s">
        <v>13</v>
      </c>
      <c r="C13">
        <v>22</v>
      </c>
      <c r="D13" t="s">
        <v>5</v>
      </c>
    </row>
    <row r="14" spans="1:4">
      <c r="A14" s="5">
        <v>196</v>
      </c>
      <c r="B14" s="6" t="s">
        <v>14</v>
      </c>
      <c r="C14">
        <v>24</v>
      </c>
      <c r="D14" t="s">
        <v>5</v>
      </c>
    </row>
    <row r="15" spans="1:4">
      <c r="A15" s="3">
        <v>168</v>
      </c>
      <c r="B15" s="4" t="s">
        <v>15</v>
      </c>
      <c r="C15">
        <v>24</v>
      </c>
      <c r="D15" t="s">
        <v>5</v>
      </c>
    </row>
    <row r="16" spans="1:4">
      <c r="A16" s="5">
        <v>145</v>
      </c>
      <c r="B16" s="6" t="s">
        <v>16</v>
      </c>
      <c r="C16">
        <v>24</v>
      </c>
      <c r="D16" t="s">
        <v>5</v>
      </c>
    </row>
    <row r="17" spans="1:4">
      <c r="A17" s="3">
        <v>351</v>
      </c>
      <c r="B17" s="4" t="s">
        <v>17</v>
      </c>
      <c r="C17">
        <v>24</v>
      </c>
      <c r="D17" t="s">
        <v>5</v>
      </c>
    </row>
    <row r="18" spans="1:4">
      <c r="A18" s="5">
        <v>194</v>
      </c>
      <c r="B18" s="6" t="s">
        <v>18</v>
      </c>
      <c r="C18">
        <v>24</v>
      </c>
      <c r="D18" t="s">
        <v>5</v>
      </c>
    </row>
    <row r="19" spans="1:4">
      <c r="A19" s="21">
        <v>506</v>
      </c>
      <c r="B19" s="22" t="s">
        <v>139</v>
      </c>
      <c r="C19">
        <v>185</v>
      </c>
      <c r="D19" t="s">
        <v>5</v>
      </c>
    </row>
    <row r="20" spans="1:4">
      <c r="A20" s="3">
        <v>701</v>
      </c>
      <c r="B20" s="4" t="s">
        <v>19</v>
      </c>
      <c r="C20">
        <v>22</v>
      </c>
      <c r="D20" t="s">
        <v>5</v>
      </c>
    </row>
    <row r="21" spans="1:4">
      <c r="A21" s="5">
        <v>169</v>
      </c>
      <c r="B21" s="6" t="s">
        <v>20</v>
      </c>
      <c r="C21">
        <v>24</v>
      </c>
      <c r="D21" t="s">
        <v>5</v>
      </c>
    </row>
    <row r="22" spans="1:4">
      <c r="A22" s="3">
        <v>193</v>
      </c>
      <c r="B22" s="4" t="s">
        <v>21</v>
      </c>
      <c r="C22">
        <v>24</v>
      </c>
      <c r="D22" t="s">
        <v>5</v>
      </c>
    </row>
    <row r="23" spans="1:4">
      <c r="A23" s="5">
        <v>702</v>
      </c>
      <c r="B23" s="6" t="s">
        <v>22</v>
      </c>
      <c r="C23">
        <v>22</v>
      </c>
      <c r="D23" t="s">
        <v>5</v>
      </c>
    </row>
    <row r="24" spans="1:4">
      <c r="A24" s="3">
        <v>703</v>
      </c>
      <c r="B24" s="4" t="s">
        <v>23</v>
      </c>
      <c r="C24">
        <v>22</v>
      </c>
      <c r="D24" t="s">
        <v>5</v>
      </c>
    </row>
    <row r="25" spans="1:4">
      <c r="A25" s="5">
        <v>350</v>
      </c>
      <c r="B25" s="6" t="s">
        <v>24</v>
      </c>
      <c r="C25">
        <v>49</v>
      </c>
      <c r="D25" t="s">
        <v>5</v>
      </c>
    </row>
    <row r="26" spans="1:4">
      <c r="A26" s="3">
        <v>352</v>
      </c>
      <c r="B26" s="4" t="s">
        <v>25</v>
      </c>
      <c r="C26">
        <v>24</v>
      </c>
      <c r="D26" t="s">
        <v>5</v>
      </c>
    </row>
    <row r="27" spans="1:4">
      <c r="A27" s="3">
        <v>190</v>
      </c>
      <c r="B27" s="4" t="s">
        <v>26</v>
      </c>
      <c r="C27">
        <v>24</v>
      </c>
      <c r="D27" t="s">
        <v>5</v>
      </c>
    </row>
    <row r="28" spans="1:4">
      <c r="A28" s="5">
        <v>138</v>
      </c>
      <c r="B28" s="6" t="s">
        <v>27</v>
      </c>
      <c r="C28">
        <v>24</v>
      </c>
      <c r="D28" t="s">
        <v>5</v>
      </c>
    </row>
    <row r="29" spans="1:4">
      <c r="A29" s="3">
        <v>126</v>
      </c>
      <c r="B29" s="4" t="s">
        <v>28</v>
      </c>
      <c r="C29">
        <v>24</v>
      </c>
      <c r="D29" t="s">
        <v>5</v>
      </c>
    </row>
    <row r="30" spans="1:4">
      <c r="A30" s="5">
        <v>178</v>
      </c>
      <c r="B30" s="6" t="s">
        <v>29</v>
      </c>
      <c r="C30">
        <v>95</v>
      </c>
      <c r="D30" t="s">
        <v>30</v>
      </c>
    </row>
    <row r="31" spans="1:4">
      <c r="A31" s="21">
        <v>706</v>
      </c>
      <c r="B31" s="22" t="s">
        <v>137</v>
      </c>
      <c r="C31">
        <v>24</v>
      </c>
      <c r="D31" t="s">
        <v>5</v>
      </c>
    </row>
    <row r="32" spans="1:4">
      <c r="A32" s="3">
        <v>137</v>
      </c>
      <c r="B32" s="4" t="s">
        <v>31</v>
      </c>
      <c r="C32">
        <v>24</v>
      </c>
      <c r="D32" t="s">
        <v>5</v>
      </c>
    </row>
    <row r="33" spans="1:4">
      <c r="A33" s="5" t="s">
        <v>32</v>
      </c>
      <c r="B33" s="6" t="s">
        <v>33</v>
      </c>
      <c r="C33">
        <v>195</v>
      </c>
      <c r="D33" t="s">
        <v>110</v>
      </c>
    </row>
    <row r="34" spans="1:4">
      <c r="A34" s="3">
        <v>198</v>
      </c>
      <c r="B34" s="4" t="s">
        <v>34</v>
      </c>
      <c r="C34">
        <v>32</v>
      </c>
      <c r="D34" t="s">
        <v>5</v>
      </c>
    </row>
    <row r="35" spans="1:4">
      <c r="A35" s="21">
        <v>355</v>
      </c>
      <c r="B35" s="22" t="s">
        <v>120</v>
      </c>
      <c r="C35">
        <v>24</v>
      </c>
      <c r="D35" t="s">
        <v>5</v>
      </c>
    </row>
    <row r="36" spans="1:4">
      <c r="A36" s="5">
        <v>139</v>
      </c>
      <c r="B36" s="6" t="s">
        <v>35</v>
      </c>
      <c r="C36">
        <v>24</v>
      </c>
      <c r="D36" t="s">
        <v>5</v>
      </c>
    </row>
    <row r="37" spans="1:4">
      <c r="A37" s="3">
        <v>155</v>
      </c>
      <c r="B37" s="4" t="s">
        <v>36</v>
      </c>
      <c r="C37">
        <v>19</v>
      </c>
      <c r="D37" t="s">
        <v>5</v>
      </c>
    </row>
    <row r="38" spans="1:4">
      <c r="A38" s="5">
        <v>156</v>
      </c>
      <c r="B38" s="6" t="s">
        <v>37</v>
      </c>
      <c r="C38">
        <v>19</v>
      </c>
      <c r="D38" t="s">
        <v>5</v>
      </c>
    </row>
    <row r="39" spans="1:4">
      <c r="A39" s="3">
        <v>157</v>
      </c>
      <c r="B39" s="4" t="s">
        <v>38</v>
      </c>
      <c r="C39">
        <v>19</v>
      </c>
      <c r="D39" t="s">
        <v>5</v>
      </c>
    </row>
    <row r="40" spans="1:4">
      <c r="A40" s="5">
        <v>158</v>
      </c>
      <c r="B40" s="6" t="s">
        <v>39</v>
      </c>
      <c r="C40">
        <v>19</v>
      </c>
      <c r="D40" t="s">
        <v>5</v>
      </c>
    </row>
    <row r="41" spans="1:4">
      <c r="A41" s="3">
        <v>159</v>
      </c>
      <c r="B41" s="4" t="s">
        <v>40</v>
      </c>
      <c r="C41">
        <v>19</v>
      </c>
      <c r="D41" t="s">
        <v>5</v>
      </c>
    </row>
    <row r="42" spans="1:4">
      <c r="A42" s="5">
        <v>153</v>
      </c>
      <c r="B42" s="6" t="s">
        <v>41</v>
      </c>
      <c r="C42">
        <v>19</v>
      </c>
      <c r="D42" t="s">
        <v>5</v>
      </c>
    </row>
    <row r="43" spans="1:4">
      <c r="A43" s="3" t="s">
        <v>42</v>
      </c>
      <c r="B43" s="4" t="s">
        <v>43</v>
      </c>
      <c r="C43">
        <v>95</v>
      </c>
      <c r="D43" t="s">
        <v>5</v>
      </c>
    </row>
    <row r="44" spans="1:4">
      <c r="A44" s="5">
        <v>354</v>
      </c>
      <c r="B44" s="6" t="s">
        <v>44</v>
      </c>
      <c r="C44">
        <v>24</v>
      </c>
      <c r="D44" t="s">
        <v>5</v>
      </c>
    </row>
    <row r="45" spans="1:4">
      <c r="A45" s="3">
        <v>321</v>
      </c>
      <c r="B45" s="4" t="s">
        <v>45</v>
      </c>
      <c r="C45">
        <v>14</v>
      </c>
      <c r="D45" t="s">
        <v>30</v>
      </c>
    </row>
    <row r="46" spans="1:4">
      <c r="A46" s="5">
        <v>704</v>
      </c>
      <c r="B46" s="6" t="s">
        <v>46</v>
      </c>
      <c r="C46">
        <v>24</v>
      </c>
      <c r="D46" t="s">
        <v>5</v>
      </c>
    </row>
    <row r="47" spans="1:4">
      <c r="A47" s="3" t="s">
        <v>47</v>
      </c>
      <c r="B47" s="4" t="s">
        <v>48</v>
      </c>
      <c r="C47">
        <v>18</v>
      </c>
      <c r="D47" t="s">
        <v>49</v>
      </c>
    </row>
    <row r="48" spans="1:4">
      <c r="A48" s="5" t="s">
        <v>50</v>
      </c>
      <c r="B48" s="6" t="s">
        <v>51</v>
      </c>
      <c r="C48">
        <v>18</v>
      </c>
      <c r="D48" t="s">
        <v>49</v>
      </c>
    </row>
    <row r="49" spans="1:4">
      <c r="A49" s="3" t="s">
        <v>52</v>
      </c>
      <c r="B49" s="4" t="s">
        <v>53</v>
      </c>
      <c r="C49">
        <v>18</v>
      </c>
      <c r="D49" t="s">
        <v>49</v>
      </c>
    </row>
    <row r="50" spans="1:4">
      <c r="A50" s="5" t="s">
        <v>54</v>
      </c>
      <c r="B50" s="6" t="s">
        <v>55</v>
      </c>
      <c r="C50">
        <v>18</v>
      </c>
      <c r="D50" t="s">
        <v>49</v>
      </c>
    </row>
    <row r="51" spans="1:4">
      <c r="A51" s="3" t="s">
        <v>56</v>
      </c>
      <c r="B51" s="4" t="s">
        <v>57</v>
      </c>
      <c r="C51">
        <v>18</v>
      </c>
      <c r="D51" t="s">
        <v>49</v>
      </c>
    </row>
    <row r="52" spans="1:4">
      <c r="A52" s="5" t="s">
        <v>58</v>
      </c>
      <c r="B52" s="6" t="s">
        <v>59</v>
      </c>
      <c r="C52">
        <v>18</v>
      </c>
      <c r="D52" t="s">
        <v>49</v>
      </c>
    </row>
    <row r="53" spans="1:4">
      <c r="A53" s="3" t="s">
        <v>60</v>
      </c>
      <c r="B53" s="4" t="s">
        <v>61</v>
      </c>
      <c r="C53">
        <v>18</v>
      </c>
      <c r="D53" t="s">
        <v>49</v>
      </c>
    </row>
    <row r="54" spans="1:4">
      <c r="A54" s="5" t="s">
        <v>62</v>
      </c>
      <c r="B54" s="6" t="s">
        <v>63</v>
      </c>
      <c r="C54">
        <v>18</v>
      </c>
      <c r="D54" t="s">
        <v>49</v>
      </c>
    </row>
    <row r="55" spans="1:4">
      <c r="A55" s="3" t="s">
        <v>64</v>
      </c>
      <c r="B55" s="4" t="s">
        <v>65</v>
      </c>
      <c r="C55">
        <v>18</v>
      </c>
      <c r="D55" t="s">
        <v>49</v>
      </c>
    </row>
    <row r="56" spans="1:4">
      <c r="A56" s="5" t="s">
        <v>66</v>
      </c>
      <c r="B56" s="6" t="s">
        <v>67</v>
      </c>
      <c r="C56">
        <v>12</v>
      </c>
      <c r="D56" t="s">
        <v>49</v>
      </c>
    </row>
    <row r="57" spans="1:4">
      <c r="A57" s="3" t="s">
        <v>68</v>
      </c>
      <c r="B57" s="4" t="s">
        <v>69</v>
      </c>
      <c r="C57">
        <v>12</v>
      </c>
      <c r="D57" t="s">
        <v>49</v>
      </c>
    </row>
    <row r="58" spans="1:4">
      <c r="A58" s="5"/>
      <c r="B58" s="6" t="s">
        <v>119</v>
      </c>
    </row>
    <row r="59" spans="1:4">
      <c r="A59" s="3" t="s">
        <v>118</v>
      </c>
      <c r="B59" s="4" t="s">
        <v>114</v>
      </c>
      <c r="C59">
        <v>11</v>
      </c>
      <c r="D59" t="s">
        <v>110</v>
      </c>
    </row>
    <row r="60" spans="1:4">
      <c r="A60" s="5" t="s">
        <v>116</v>
      </c>
      <c r="B60" s="6" t="s">
        <v>113</v>
      </c>
      <c r="C60">
        <v>150</v>
      </c>
      <c r="D60" t="s">
        <v>110</v>
      </c>
    </row>
    <row r="61" spans="1:4">
      <c r="A61" s="3" t="s">
        <v>117</v>
      </c>
      <c r="B61" s="4" t="s">
        <v>112</v>
      </c>
      <c r="C61">
        <v>315</v>
      </c>
      <c r="D61" t="s">
        <v>110</v>
      </c>
    </row>
    <row r="62" spans="1:4">
      <c r="A62" s="5"/>
      <c r="B62" s="6" t="s">
        <v>106</v>
      </c>
    </row>
    <row r="63" spans="1:4">
      <c r="A63" s="3" t="s">
        <v>94</v>
      </c>
      <c r="B63" s="4" t="s">
        <v>114</v>
      </c>
      <c r="C63">
        <v>11</v>
      </c>
      <c r="D63" t="s">
        <v>110</v>
      </c>
    </row>
    <row r="64" spans="1:4">
      <c r="A64" s="5" t="s">
        <v>95</v>
      </c>
      <c r="B64" s="6" t="s">
        <v>113</v>
      </c>
      <c r="C64">
        <v>150</v>
      </c>
      <c r="D64" t="s">
        <v>110</v>
      </c>
    </row>
    <row r="65" spans="1:4">
      <c r="A65" s="3" t="s">
        <v>96</v>
      </c>
      <c r="B65" s="4" t="s">
        <v>112</v>
      </c>
      <c r="C65">
        <v>315</v>
      </c>
      <c r="D65" t="s">
        <v>110</v>
      </c>
    </row>
    <row r="66" spans="1:4">
      <c r="A66" s="5"/>
      <c r="B66" s="6" t="s">
        <v>107</v>
      </c>
    </row>
    <row r="67" spans="1:4">
      <c r="A67" s="3" t="s">
        <v>97</v>
      </c>
      <c r="B67" s="4" t="s">
        <v>114</v>
      </c>
      <c r="C67">
        <v>11</v>
      </c>
      <c r="D67" t="s">
        <v>110</v>
      </c>
    </row>
    <row r="68" spans="1:4">
      <c r="A68" s="5" t="s">
        <v>98</v>
      </c>
      <c r="B68" s="6" t="s">
        <v>113</v>
      </c>
      <c r="C68">
        <v>150</v>
      </c>
      <c r="D68" t="s">
        <v>110</v>
      </c>
    </row>
    <row r="69" spans="1:4">
      <c r="A69" s="3" t="s">
        <v>99</v>
      </c>
      <c r="B69" s="4" t="s">
        <v>112</v>
      </c>
      <c r="C69">
        <v>315</v>
      </c>
      <c r="D69" t="s">
        <v>110</v>
      </c>
    </row>
    <row r="70" spans="1:4">
      <c r="A70" s="5"/>
      <c r="B70" s="6" t="s">
        <v>108</v>
      </c>
    </row>
    <row r="71" spans="1:4">
      <c r="A71" s="3" t="s">
        <v>100</v>
      </c>
      <c r="B71" s="4" t="s">
        <v>114</v>
      </c>
      <c r="C71">
        <v>11</v>
      </c>
      <c r="D71" t="s">
        <v>110</v>
      </c>
    </row>
    <row r="72" spans="1:4">
      <c r="A72" s="5" t="s">
        <v>101</v>
      </c>
      <c r="B72" s="6" t="s">
        <v>113</v>
      </c>
      <c r="C72">
        <v>150</v>
      </c>
      <c r="D72" t="s">
        <v>110</v>
      </c>
    </row>
    <row r="73" spans="1:4">
      <c r="A73" s="3" t="s">
        <v>102</v>
      </c>
      <c r="B73" s="4" t="s">
        <v>112</v>
      </c>
      <c r="C73">
        <v>315</v>
      </c>
      <c r="D73" t="s">
        <v>110</v>
      </c>
    </row>
    <row r="74" spans="1:4">
      <c r="A74" s="5"/>
      <c r="B74" s="6" t="s">
        <v>109</v>
      </c>
    </row>
    <row r="75" spans="1:4">
      <c r="A75" s="3" t="s">
        <v>103</v>
      </c>
      <c r="B75" s="4" t="s">
        <v>114</v>
      </c>
      <c r="C75">
        <v>11</v>
      </c>
      <c r="D75" t="s">
        <v>110</v>
      </c>
    </row>
    <row r="76" spans="1:4">
      <c r="A76" s="5" t="s">
        <v>104</v>
      </c>
      <c r="B76" s="6" t="s">
        <v>113</v>
      </c>
      <c r="C76">
        <v>150</v>
      </c>
      <c r="D76" t="s">
        <v>110</v>
      </c>
    </row>
    <row r="77" spans="1:4">
      <c r="A77" s="3" t="s">
        <v>105</v>
      </c>
      <c r="B77" s="4" t="s">
        <v>112</v>
      </c>
      <c r="C77">
        <v>315</v>
      </c>
      <c r="D77" t="s">
        <v>110</v>
      </c>
    </row>
    <row r="78" spans="1:4">
      <c r="A78" s="21"/>
      <c r="B78" s="22" t="s">
        <v>122</v>
      </c>
    </row>
    <row r="79" spans="1:4">
      <c r="A79" s="21" t="s">
        <v>123</v>
      </c>
      <c r="B79" s="22" t="s">
        <v>114</v>
      </c>
      <c r="C79">
        <v>11</v>
      </c>
      <c r="D79" t="s">
        <v>110</v>
      </c>
    </row>
    <row r="80" spans="1:4">
      <c r="A80" s="21" t="s">
        <v>124</v>
      </c>
      <c r="B80" s="22" t="s">
        <v>113</v>
      </c>
      <c r="C80">
        <v>150</v>
      </c>
      <c r="D80" t="s">
        <v>110</v>
      </c>
    </row>
    <row r="81" spans="1:4">
      <c r="A81" s="23" t="s">
        <v>125</v>
      </c>
      <c r="B81" s="24" t="s">
        <v>112</v>
      </c>
      <c r="C81" s="15">
        <v>315</v>
      </c>
      <c r="D81" s="15" t="s">
        <v>110</v>
      </c>
    </row>
    <row r="82" spans="1:4">
      <c r="A82" s="21"/>
      <c r="B82" s="22" t="s">
        <v>128</v>
      </c>
    </row>
    <row r="83" spans="1:4">
      <c r="A83" s="21" t="s">
        <v>127</v>
      </c>
      <c r="B83" s="22" t="s">
        <v>114</v>
      </c>
      <c r="C83">
        <v>11</v>
      </c>
      <c r="D83" t="s">
        <v>110</v>
      </c>
    </row>
    <row r="84" spans="1:4">
      <c r="A84" s="21" t="s">
        <v>130</v>
      </c>
      <c r="B84" s="22" t="s">
        <v>113</v>
      </c>
      <c r="C84">
        <v>150</v>
      </c>
      <c r="D84" t="s">
        <v>110</v>
      </c>
    </row>
    <row r="85" spans="1:4">
      <c r="A85" s="21" t="s">
        <v>131</v>
      </c>
      <c r="B85" s="22" t="s">
        <v>112</v>
      </c>
      <c r="C85">
        <v>315</v>
      </c>
      <c r="D85" t="s">
        <v>110</v>
      </c>
    </row>
    <row r="86" spans="1:4">
      <c r="A86" s="21"/>
      <c r="B86" s="22" t="s">
        <v>129</v>
      </c>
    </row>
    <row r="87" spans="1:4">
      <c r="A87" s="21" t="s">
        <v>132</v>
      </c>
      <c r="B87" s="22" t="s">
        <v>114</v>
      </c>
      <c r="C87">
        <v>11</v>
      </c>
      <c r="D87" t="s">
        <v>110</v>
      </c>
    </row>
    <row r="88" spans="1:4">
      <c r="A88" s="21" t="s">
        <v>133</v>
      </c>
      <c r="B88" s="22" t="s">
        <v>113</v>
      </c>
      <c r="C88">
        <v>150</v>
      </c>
      <c r="D88" t="s">
        <v>110</v>
      </c>
    </row>
    <row r="89" spans="1:4">
      <c r="A89" s="23" t="s">
        <v>134</v>
      </c>
      <c r="B89" s="24" t="s">
        <v>112</v>
      </c>
      <c r="C89" s="15">
        <v>315</v>
      </c>
      <c r="D89" s="15" t="s">
        <v>110</v>
      </c>
    </row>
    <row r="90" spans="1:4">
      <c r="A90" s="21"/>
      <c r="B90" s="32" t="s">
        <v>170</v>
      </c>
      <c r="C90" s="15"/>
      <c r="D90" s="15"/>
    </row>
    <row r="91" spans="1:4">
      <c r="A91" s="30" t="s">
        <v>140</v>
      </c>
      <c r="B91" s="22" t="s">
        <v>114</v>
      </c>
      <c r="C91">
        <v>11</v>
      </c>
      <c r="D91" t="s">
        <v>110</v>
      </c>
    </row>
    <row r="92" spans="1:4">
      <c r="A92" s="31" t="s">
        <v>141</v>
      </c>
      <c r="B92" s="22" t="s">
        <v>113</v>
      </c>
      <c r="C92">
        <v>150</v>
      </c>
      <c r="D92" t="s">
        <v>110</v>
      </c>
    </row>
    <row r="93" spans="1:4">
      <c r="A93" s="31" t="s">
        <v>142</v>
      </c>
      <c r="B93" s="24" t="s">
        <v>112</v>
      </c>
      <c r="C93" s="15">
        <v>315</v>
      </c>
      <c r="D93" s="15" t="s">
        <v>110</v>
      </c>
    </row>
    <row r="94" spans="1:4">
      <c r="A94" s="31"/>
      <c r="B94" s="32" t="s">
        <v>171</v>
      </c>
    </row>
    <row r="95" spans="1:4">
      <c r="A95" s="30" t="s">
        <v>143</v>
      </c>
      <c r="B95" s="22" t="s">
        <v>114</v>
      </c>
      <c r="C95">
        <v>11</v>
      </c>
      <c r="D95" t="s">
        <v>110</v>
      </c>
    </row>
    <row r="96" spans="1:4">
      <c r="A96" s="31" t="s">
        <v>144</v>
      </c>
      <c r="B96" s="22" t="s">
        <v>113</v>
      </c>
      <c r="C96">
        <v>150</v>
      </c>
      <c r="D96" t="s">
        <v>110</v>
      </c>
    </row>
    <row r="97" spans="1:4">
      <c r="A97" s="31" t="s">
        <v>145</v>
      </c>
      <c r="B97" s="24" t="s">
        <v>112</v>
      </c>
      <c r="C97" s="15">
        <v>315</v>
      </c>
      <c r="D97" s="15" t="s">
        <v>110</v>
      </c>
    </row>
    <row r="98" spans="1:4">
      <c r="A98" s="31"/>
      <c r="B98" s="32" t="s">
        <v>172</v>
      </c>
    </row>
    <row r="99" spans="1:4">
      <c r="A99" s="30" t="s">
        <v>146</v>
      </c>
      <c r="B99" s="22" t="s">
        <v>114</v>
      </c>
      <c r="C99">
        <v>11</v>
      </c>
      <c r="D99" t="s">
        <v>110</v>
      </c>
    </row>
    <row r="100" spans="1:4">
      <c r="A100" s="31" t="s">
        <v>147</v>
      </c>
      <c r="B100" s="22" t="s">
        <v>113</v>
      </c>
      <c r="C100">
        <v>150</v>
      </c>
      <c r="D100" t="s">
        <v>110</v>
      </c>
    </row>
    <row r="101" spans="1:4">
      <c r="A101" s="31" t="s">
        <v>148</v>
      </c>
      <c r="B101" s="24" t="s">
        <v>112</v>
      </c>
      <c r="C101" s="15">
        <v>315</v>
      </c>
      <c r="D101" s="15" t="s">
        <v>110</v>
      </c>
    </row>
    <row r="102" spans="1:4">
      <c r="A102" s="31"/>
      <c r="B102" s="32" t="s">
        <v>173</v>
      </c>
    </row>
    <row r="103" spans="1:4">
      <c r="A103" s="30" t="s">
        <v>149</v>
      </c>
      <c r="B103" s="22" t="s">
        <v>114</v>
      </c>
      <c r="C103">
        <v>11</v>
      </c>
      <c r="D103" t="s">
        <v>110</v>
      </c>
    </row>
    <row r="104" spans="1:4">
      <c r="A104" s="31" t="s">
        <v>150</v>
      </c>
      <c r="B104" s="22" t="s">
        <v>113</v>
      </c>
      <c r="C104">
        <v>150</v>
      </c>
      <c r="D104" t="s">
        <v>110</v>
      </c>
    </row>
    <row r="105" spans="1:4">
      <c r="A105" s="31" t="s">
        <v>151</v>
      </c>
      <c r="B105" s="24" t="s">
        <v>112</v>
      </c>
      <c r="C105" s="15">
        <v>315</v>
      </c>
      <c r="D105" s="15" t="s">
        <v>110</v>
      </c>
    </row>
    <row r="106" spans="1:4">
      <c r="A106" s="31"/>
      <c r="B106" s="33" t="s">
        <v>174</v>
      </c>
    </row>
    <row r="107" spans="1:4">
      <c r="A107" s="30" t="s">
        <v>152</v>
      </c>
      <c r="B107" s="22" t="s">
        <v>114</v>
      </c>
      <c r="C107">
        <v>11</v>
      </c>
      <c r="D107" t="s">
        <v>110</v>
      </c>
    </row>
    <row r="108" spans="1:4">
      <c r="A108" s="31" t="s">
        <v>153</v>
      </c>
      <c r="B108" s="22" t="s">
        <v>113</v>
      </c>
      <c r="C108">
        <v>150</v>
      </c>
      <c r="D108" t="s">
        <v>110</v>
      </c>
    </row>
    <row r="109" spans="1:4">
      <c r="A109" s="31" t="s">
        <v>154</v>
      </c>
      <c r="B109" s="24" t="s">
        <v>112</v>
      </c>
      <c r="C109" s="15">
        <v>315</v>
      </c>
      <c r="D109" s="15" t="s">
        <v>110</v>
      </c>
    </row>
    <row r="110" spans="1:4">
      <c r="A110" s="31"/>
      <c r="B110" s="33" t="s">
        <v>175</v>
      </c>
    </row>
    <row r="111" spans="1:4">
      <c r="A111" s="30" t="s">
        <v>155</v>
      </c>
      <c r="B111" s="22" t="s">
        <v>114</v>
      </c>
      <c r="C111">
        <v>11</v>
      </c>
      <c r="D111" t="s">
        <v>110</v>
      </c>
    </row>
    <row r="112" spans="1:4">
      <c r="A112" s="31" t="s">
        <v>156</v>
      </c>
      <c r="B112" s="22" t="s">
        <v>113</v>
      </c>
      <c r="C112">
        <v>150</v>
      </c>
      <c r="D112" t="s">
        <v>110</v>
      </c>
    </row>
    <row r="113" spans="1:4">
      <c r="A113" s="31" t="s">
        <v>157</v>
      </c>
      <c r="B113" s="24" t="s">
        <v>112</v>
      </c>
      <c r="C113" s="15">
        <v>315</v>
      </c>
      <c r="D113" s="15" t="s">
        <v>110</v>
      </c>
    </row>
    <row r="114" spans="1:4">
      <c r="A114" s="31"/>
      <c r="B114" s="33" t="s">
        <v>176</v>
      </c>
    </row>
    <row r="115" spans="1:4">
      <c r="A115" s="30" t="s">
        <v>158</v>
      </c>
      <c r="B115" s="22" t="s">
        <v>114</v>
      </c>
      <c r="C115">
        <v>11</v>
      </c>
      <c r="D115" t="s">
        <v>110</v>
      </c>
    </row>
    <row r="116" spans="1:4">
      <c r="A116" s="31" t="s">
        <v>159</v>
      </c>
      <c r="B116" s="22" t="s">
        <v>113</v>
      </c>
      <c r="C116">
        <v>150</v>
      </c>
      <c r="D116" t="s">
        <v>110</v>
      </c>
    </row>
    <row r="117" spans="1:4">
      <c r="A117" s="31" t="s">
        <v>160</v>
      </c>
      <c r="B117" s="24" t="s">
        <v>112</v>
      </c>
      <c r="C117" s="15">
        <v>315</v>
      </c>
      <c r="D117" s="15" t="s">
        <v>110</v>
      </c>
    </row>
    <row r="118" spans="1:4">
      <c r="A118" s="31"/>
      <c r="B118" s="33" t="s">
        <v>177</v>
      </c>
    </row>
    <row r="119" spans="1:4">
      <c r="A119" s="30" t="s">
        <v>161</v>
      </c>
      <c r="B119" s="22" t="s">
        <v>114</v>
      </c>
      <c r="C119">
        <v>11</v>
      </c>
      <c r="D119" t="s">
        <v>110</v>
      </c>
    </row>
    <row r="120" spans="1:4">
      <c r="A120" s="31" t="s">
        <v>162</v>
      </c>
      <c r="B120" s="22" t="s">
        <v>113</v>
      </c>
      <c r="C120">
        <v>150</v>
      </c>
      <c r="D120" t="s">
        <v>110</v>
      </c>
    </row>
    <row r="121" spans="1:4">
      <c r="A121" s="31" t="s">
        <v>163</v>
      </c>
      <c r="B121" s="24" t="s">
        <v>112</v>
      </c>
      <c r="C121" s="15">
        <v>315</v>
      </c>
      <c r="D121" s="15" t="s">
        <v>110</v>
      </c>
    </row>
    <row r="122" spans="1:4">
      <c r="A122" s="31"/>
      <c r="B122" s="33" t="s">
        <v>178</v>
      </c>
    </row>
    <row r="123" spans="1:4">
      <c r="A123" s="30" t="s">
        <v>164</v>
      </c>
      <c r="B123" s="22" t="s">
        <v>114</v>
      </c>
      <c r="C123">
        <v>11</v>
      </c>
      <c r="D123" t="s">
        <v>110</v>
      </c>
    </row>
    <row r="124" spans="1:4">
      <c r="A124" s="31" t="s">
        <v>165</v>
      </c>
      <c r="B124" s="22" t="s">
        <v>113</v>
      </c>
      <c r="C124">
        <v>150</v>
      </c>
      <c r="D124" t="s">
        <v>110</v>
      </c>
    </row>
    <row r="125" spans="1:4">
      <c r="A125" s="31" t="s">
        <v>166</v>
      </c>
      <c r="B125" s="24" t="s">
        <v>112</v>
      </c>
      <c r="C125" s="15">
        <v>315</v>
      </c>
      <c r="D125" s="15" t="s">
        <v>110</v>
      </c>
    </row>
    <row r="126" spans="1:4">
      <c r="A126" s="31"/>
      <c r="B126" s="33" t="s">
        <v>179</v>
      </c>
    </row>
    <row r="127" spans="1:4">
      <c r="A127" s="30" t="s">
        <v>167</v>
      </c>
      <c r="B127" s="22" t="s">
        <v>114</v>
      </c>
      <c r="C127">
        <v>11</v>
      </c>
      <c r="D127" t="s">
        <v>110</v>
      </c>
    </row>
    <row r="128" spans="1:4">
      <c r="A128" s="31" t="s">
        <v>168</v>
      </c>
      <c r="B128" s="22" t="s">
        <v>113</v>
      </c>
      <c r="C128">
        <v>150</v>
      </c>
      <c r="D128" t="s">
        <v>110</v>
      </c>
    </row>
    <row r="129" spans="1:4">
      <c r="A129" s="34" t="s">
        <v>169</v>
      </c>
      <c r="B129" s="24" t="s">
        <v>112</v>
      </c>
      <c r="C129" s="15">
        <v>315</v>
      </c>
      <c r="D129" s="15" t="s">
        <v>110</v>
      </c>
    </row>
    <row r="130" spans="1:4">
      <c r="A130" s="31"/>
      <c r="B130" s="36" t="s">
        <v>180</v>
      </c>
      <c r="C130" s="15"/>
      <c r="D130" s="15"/>
    </row>
    <row r="131" spans="1:4">
      <c r="A131" s="35" t="s">
        <v>165</v>
      </c>
      <c r="B131" s="22" t="s">
        <v>114</v>
      </c>
      <c r="C131">
        <v>11</v>
      </c>
      <c r="D131" t="s">
        <v>110</v>
      </c>
    </row>
    <row r="132" spans="1:4">
      <c r="A132" s="35" t="s">
        <v>166</v>
      </c>
      <c r="B132" s="22" t="s">
        <v>113</v>
      </c>
      <c r="C132">
        <v>150</v>
      </c>
      <c r="D132" t="s">
        <v>110</v>
      </c>
    </row>
    <row r="133" spans="1:4">
      <c r="A133" s="35" t="s">
        <v>168</v>
      </c>
      <c r="B133" s="24" t="s">
        <v>112</v>
      </c>
      <c r="C133" s="15">
        <v>315</v>
      </c>
      <c r="D133" s="15" t="s">
        <v>110</v>
      </c>
    </row>
    <row r="134" spans="1:4">
      <c r="A134" s="35"/>
      <c r="B134" s="36" t="s">
        <v>181</v>
      </c>
    </row>
    <row r="135" spans="1:4">
      <c r="A135" s="35" t="s">
        <v>192</v>
      </c>
      <c r="B135" s="22" t="s">
        <v>114</v>
      </c>
      <c r="C135">
        <v>11</v>
      </c>
      <c r="D135" t="s">
        <v>110</v>
      </c>
    </row>
    <row r="136" spans="1:4">
      <c r="A136" s="35" t="s">
        <v>193</v>
      </c>
      <c r="B136" s="22" t="s">
        <v>113</v>
      </c>
      <c r="C136">
        <v>150</v>
      </c>
      <c r="D136" t="s">
        <v>110</v>
      </c>
    </row>
    <row r="137" spans="1:4">
      <c r="A137" s="35" t="s">
        <v>194</v>
      </c>
      <c r="B137" s="24" t="s">
        <v>112</v>
      </c>
      <c r="C137" s="15">
        <v>315</v>
      </c>
      <c r="D137" s="15" t="s">
        <v>110</v>
      </c>
    </row>
    <row r="138" spans="1:4">
      <c r="A138" s="35"/>
      <c r="B138" s="36" t="s">
        <v>182</v>
      </c>
    </row>
    <row r="139" spans="1:4">
      <c r="A139" s="35" t="s">
        <v>195</v>
      </c>
      <c r="B139" s="22" t="s">
        <v>114</v>
      </c>
      <c r="C139">
        <v>11</v>
      </c>
      <c r="D139" t="s">
        <v>110</v>
      </c>
    </row>
    <row r="140" spans="1:4">
      <c r="A140" s="35" t="s">
        <v>197</v>
      </c>
      <c r="B140" s="22" t="s">
        <v>113</v>
      </c>
      <c r="C140">
        <v>150</v>
      </c>
      <c r="D140" t="s">
        <v>110</v>
      </c>
    </row>
    <row r="141" spans="1:4">
      <c r="A141" s="35" t="s">
        <v>196</v>
      </c>
      <c r="B141" s="24" t="s">
        <v>112</v>
      </c>
      <c r="C141" s="15">
        <v>315</v>
      </c>
      <c r="D141" s="15" t="s">
        <v>110</v>
      </c>
    </row>
    <row r="142" spans="1:4">
      <c r="A142" s="35"/>
      <c r="B142" s="36" t="s">
        <v>183</v>
      </c>
    </row>
    <row r="143" spans="1:4">
      <c r="A143" s="35" t="s">
        <v>198</v>
      </c>
      <c r="B143" s="22" t="s">
        <v>114</v>
      </c>
      <c r="C143">
        <v>11</v>
      </c>
      <c r="D143" t="s">
        <v>110</v>
      </c>
    </row>
    <row r="144" spans="1:4">
      <c r="A144" s="35" t="s">
        <v>199</v>
      </c>
      <c r="B144" s="22" t="s">
        <v>113</v>
      </c>
      <c r="C144">
        <v>150</v>
      </c>
      <c r="D144" t="s">
        <v>110</v>
      </c>
    </row>
    <row r="145" spans="1:4">
      <c r="A145" s="35" t="s">
        <v>200</v>
      </c>
      <c r="B145" s="24" t="s">
        <v>112</v>
      </c>
      <c r="C145" s="15">
        <v>315</v>
      </c>
      <c r="D145" s="15" t="s">
        <v>110</v>
      </c>
    </row>
    <row r="146" spans="1:4">
      <c r="A146" s="35"/>
      <c r="B146" s="36" t="s">
        <v>184</v>
      </c>
    </row>
    <row r="147" spans="1:4">
      <c r="A147" s="35" t="s">
        <v>201</v>
      </c>
      <c r="B147" s="22" t="s">
        <v>114</v>
      </c>
      <c r="C147">
        <v>11</v>
      </c>
      <c r="D147" t="s">
        <v>110</v>
      </c>
    </row>
    <row r="148" spans="1:4">
      <c r="A148" s="35" t="s">
        <v>202</v>
      </c>
      <c r="B148" s="22" t="s">
        <v>113</v>
      </c>
      <c r="C148">
        <v>150</v>
      </c>
      <c r="D148" t="s">
        <v>110</v>
      </c>
    </row>
    <row r="149" spans="1:4">
      <c r="A149" s="35" t="s">
        <v>203</v>
      </c>
      <c r="B149" s="24" t="s">
        <v>112</v>
      </c>
      <c r="C149" s="15">
        <v>315</v>
      </c>
      <c r="D149" s="15" t="s">
        <v>110</v>
      </c>
    </row>
    <row r="150" spans="1:4">
      <c r="A150" s="35"/>
      <c r="B150" s="36" t="s">
        <v>185</v>
      </c>
    </row>
    <row r="151" spans="1:4">
      <c r="A151" s="35" t="s">
        <v>204</v>
      </c>
      <c r="B151" s="22" t="s">
        <v>114</v>
      </c>
      <c r="C151">
        <v>11</v>
      </c>
      <c r="D151" t="s">
        <v>110</v>
      </c>
    </row>
    <row r="152" spans="1:4">
      <c r="A152" s="35" t="s">
        <v>205</v>
      </c>
      <c r="B152" s="22" t="s">
        <v>113</v>
      </c>
      <c r="C152">
        <v>150</v>
      </c>
      <c r="D152" t="s">
        <v>110</v>
      </c>
    </row>
    <row r="153" spans="1:4">
      <c r="A153" s="35" t="s">
        <v>206</v>
      </c>
      <c r="B153" s="24" t="s">
        <v>112</v>
      </c>
      <c r="C153" s="15">
        <v>315</v>
      </c>
      <c r="D153" s="15" t="s">
        <v>110</v>
      </c>
    </row>
    <row r="154" spans="1:4">
      <c r="A154" s="35"/>
      <c r="B154" s="36" t="s">
        <v>186</v>
      </c>
    </row>
    <row r="155" spans="1:4">
      <c r="A155" s="35" t="s">
        <v>207</v>
      </c>
      <c r="B155" s="22" t="s">
        <v>114</v>
      </c>
      <c r="C155">
        <v>11</v>
      </c>
      <c r="D155" t="s">
        <v>110</v>
      </c>
    </row>
    <row r="156" spans="1:4">
      <c r="A156" s="35" t="s">
        <v>208</v>
      </c>
      <c r="B156" s="22" t="s">
        <v>113</v>
      </c>
      <c r="C156">
        <v>150</v>
      </c>
      <c r="D156" t="s">
        <v>110</v>
      </c>
    </row>
    <row r="157" spans="1:4">
      <c r="A157" s="35" t="s">
        <v>209</v>
      </c>
      <c r="B157" s="24" t="s">
        <v>112</v>
      </c>
      <c r="C157" s="15">
        <v>315</v>
      </c>
      <c r="D157" s="15" t="s">
        <v>110</v>
      </c>
    </row>
    <row r="158" spans="1:4">
      <c r="A158" s="35"/>
      <c r="B158" s="36" t="s">
        <v>187</v>
      </c>
    </row>
    <row r="159" spans="1:4">
      <c r="A159" s="35" t="s">
        <v>210</v>
      </c>
      <c r="B159" s="22" t="s">
        <v>114</v>
      </c>
      <c r="C159">
        <v>11</v>
      </c>
      <c r="D159" t="s">
        <v>110</v>
      </c>
    </row>
    <row r="160" spans="1:4">
      <c r="A160" s="35" t="s">
        <v>211</v>
      </c>
      <c r="B160" s="22" t="s">
        <v>113</v>
      </c>
      <c r="C160">
        <v>150</v>
      </c>
      <c r="D160" t="s">
        <v>110</v>
      </c>
    </row>
    <row r="161" spans="1:4">
      <c r="A161" s="35" t="s">
        <v>212</v>
      </c>
      <c r="B161" s="24" t="s">
        <v>112</v>
      </c>
      <c r="C161" s="15">
        <v>315</v>
      </c>
      <c r="D161" s="15" t="s">
        <v>110</v>
      </c>
    </row>
    <row r="162" spans="1:4">
      <c r="A162" s="35"/>
      <c r="B162" s="36" t="s">
        <v>188</v>
      </c>
    </row>
    <row r="163" spans="1:4">
      <c r="A163" s="35" t="s">
        <v>213</v>
      </c>
      <c r="B163" s="22" t="s">
        <v>114</v>
      </c>
      <c r="C163">
        <v>11</v>
      </c>
      <c r="D163" t="s">
        <v>110</v>
      </c>
    </row>
    <row r="164" spans="1:4">
      <c r="A164" s="35" t="s">
        <v>214</v>
      </c>
      <c r="B164" s="22" t="s">
        <v>113</v>
      </c>
      <c r="C164">
        <v>150</v>
      </c>
      <c r="D164" t="s">
        <v>110</v>
      </c>
    </row>
    <row r="165" spans="1:4">
      <c r="A165" s="35" t="s">
        <v>215</v>
      </c>
      <c r="B165" s="24" t="s">
        <v>112</v>
      </c>
      <c r="C165" s="15">
        <v>315</v>
      </c>
      <c r="D165" s="15" t="s">
        <v>110</v>
      </c>
    </row>
    <row r="166" spans="1:4">
      <c r="A166" s="35"/>
      <c r="B166" s="36" t="s">
        <v>189</v>
      </c>
    </row>
    <row r="167" spans="1:4">
      <c r="A167" s="35" t="s">
        <v>216</v>
      </c>
      <c r="B167" s="22" t="s">
        <v>114</v>
      </c>
      <c r="C167">
        <v>11</v>
      </c>
      <c r="D167" t="s">
        <v>110</v>
      </c>
    </row>
    <row r="168" spans="1:4">
      <c r="A168" s="35" t="s">
        <v>217</v>
      </c>
      <c r="B168" s="22" t="s">
        <v>113</v>
      </c>
      <c r="C168">
        <v>150</v>
      </c>
      <c r="D168" t="s">
        <v>110</v>
      </c>
    </row>
    <row r="169" spans="1:4">
      <c r="A169" s="35" t="s">
        <v>218</v>
      </c>
      <c r="B169" s="24" t="s">
        <v>112</v>
      </c>
      <c r="C169" s="15">
        <v>315</v>
      </c>
      <c r="D169" s="15" t="s">
        <v>110</v>
      </c>
    </row>
    <row r="170" spans="1:4">
      <c r="A170" s="35"/>
      <c r="B170" s="36" t="s">
        <v>190</v>
      </c>
    </row>
    <row r="171" spans="1:4">
      <c r="A171" s="35" t="s">
        <v>219</v>
      </c>
      <c r="B171" s="22" t="s">
        <v>114</v>
      </c>
      <c r="C171">
        <v>11</v>
      </c>
      <c r="D171" t="s">
        <v>110</v>
      </c>
    </row>
    <row r="172" spans="1:4">
      <c r="A172" s="35" t="s">
        <v>220</v>
      </c>
      <c r="B172" s="22" t="s">
        <v>113</v>
      </c>
      <c r="C172">
        <v>150</v>
      </c>
      <c r="D172" t="s">
        <v>110</v>
      </c>
    </row>
    <row r="173" spans="1:4">
      <c r="A173" s="35" t="s">
        <v>221</v>
      </c>
      <c r="B173" s="24" t="s">
        <v>112</v>
      </c>
      <c r="C173" s="15">
        <v>315</v>
      </c>
      <c r="D173" s="15" t="s">
        <v>110</v>
      </c>
    </row>
    <row r="174" spans="1:4">
      <c r="A174" s="35"/>
      <c r="B174" s="36" t="s">
        <v>191</v>
      </c>
    </row>
    <row r="175" spans="1:4">
      <c r="A175" s="30" t="s">
        <v>222</v>
      </c>
      <c r="B175" s="22" t="s">
        <v>114</v>
      </c>
      <c r="C175">
        <v>11</v>
      </c>
      <c r="D175" t="s">
        <v>110</v>
      </c>
    </row>
    <row r="176" spans="1:4">
      <c r="A176" s="30" t="s">
        <v>223</v>
      </c>
      <c r="B176" s="22" t="s">
        <v>113</v>
      </c>
      <c r="C176">
        <v>150</v>
      </c>
      <c r="D176" t="s">
        <v>110</v>
      </c>
    </row>
    <row r="177" spans="1:4">
      <c r="A177" s="30" t="s">
        <v>224</v>
      </c>
      <c r="B177" s="24" t="s">
        <v>112</v>
      </c>
      <c r="C177" s="15">
        <v>315</v>
      </c>
      <c r="D177" s="15" t="s">
        <v>110</v>
      </c>
    </row>
  </sheetData>
  <conditionalFormatting sqref="A10:A11">
    <cfRule type="duplicateValues" dxfId="0" priority="1"/>
  </conditionalFormatting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Quote Calculator</vt:lpstr>
      <vt:lpstr>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Maura MacDonald</dc:creator>
  <cp:lastModifiedBy>Elizabeth Billings</cp:lastModifiedBy>
  <dcterms:created xsi:type="dcterms:W3CDTF">2018-03-27T14:46:40Z</dcterms:created>
  <dcterms:modified xsi:type="dcterms:W3CDTF">2020-08-31T18:10:48Z</dcterms:modified>
</cp:coreProperties>
</file>